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20" yWindow="45" windowWidth="19440" windowHeight="9975" activeTab="2"/>
  </bookViews>
  <sheets>
    <sheet name="Sheet1" sheetId="1" r:id="rId2"/>
    <sheet name="Sheet2" sheetId="2" r:id="rId3"/>
    <sheet name="Sheet3" sheetId="3" r:id="rId4"/>
  </sheets>
  <externalReferences>
    <externalReference r:id="rId1"/>
  </externalReferences>
  <definedNames>
    <definedName name="_xlnm.Database">'[1]Database'!$A$1:$AZ$99</definedName>
  </definedNames>
</workbook>
</file>

<file path=xl/sharedStrings.xml><?xml version="1.0" encoding="utf-8"?>
<sst xmlns="http://schemas.openxmlformats.org/spreadsheetml/2006/main" uniqueCount="48" count="48">
  <si>
    <t>DESIGNATION</t>
  </si>
  <si>
    <t>Name:</t>
  </si>
  <si>
    <t>I</t>
  </si>
  <si>
    <t>Basic Payment</t>
  </si>
  <si>
    <t>Rs.</t>
  </si>
  <si>
    <t>A</t>
  </si>
  <si>
    <t>Total Attendance</t>
  </si>
  <si>
    <t>II</t>
  </si>
  <si>
    <t>Dearness Allowance</t>
  </si>
  <si>
    <t>B</t>
  </si>
  <si>
    <t>Total Leave</t>
  </si>
  <si>
    <t>III</t>
  </si>
  <si>
    <t>House Rent Allowance</t>
  </si>
  <si>
    <t>Allowed Leave</t>
  </si>
  <si>
    <t>IV</t>
  </si>
  <si>
    <t>Conveyance</t>
  </si>
  <si>
    <t>Loss of Pay days</t>
  </si>
  <si>
    <t>V</t>
  </si>
  <si>
    <t>Medical Expenses</t>
  </si>
  <si>
    <t>C</t>
  </si>
  <si>
    <t>Total Salary Days</t>
  </si>
  <si>
    <t>VI</t>
  </si>
  <si>
    <t xml:space="preserve">Special </t>
  </si>
  <si>
    <t>VII</t>
  </si>
  <si>
    <t>Bonus</t>
  </si>
  <si>
    <t>VIII</t>
  </si>
  <si>
    <t>Total Gross Salary</t>
  </si>
  <si>
    <t xml:space="preserve">Deductions </t>
  </si>
  <si>
    <t>a.Contribution to PF</t>
  </si>
  <si>
    <t>b.Salary Advance</t>
  </si>
  <si>
    <t>c.Profession Tax</t>
  </si>
  <si>
    <t>d.TDS</t>
  </si>
  <si>
    <t>Total Deductions</t>
  </si>
  <si>
    <t>SALARY AFTER DEDUCTIONS</t>
  </si>
  <si>
    <t>Less Salary Advance</t>
  </si>
  <si>
    <t>Rs</t>
  </si>
  <si>
    <t>NET TAKE HOME</t>
  </si>
  <si>
    <t>Signature</t>
  </si>
  <si>
    <t>------------------------------------------------</t>
  </si>
  <si>
    <t>SHAGUN CARES INC
C-27, UDYOG NAGAR, DSIIDC,
NANGLOI, NEW DELHI - 110041</t>
  </si>
  <si>
    <t>Salary Pay Slip For The Month Of February'2019</t>
  </si>
  <si>
    <t>SHIKHA KANSAL</t>
  </si>
  <si>
    <t>MANAGER SUPERVISOR</t>
  </si>
  <si>
    <t>Salary Pay Slip For The Month Of January'2019</t>
  </si>
  <si>
    <t>Salary Pay Slip For The Month Of December'2018</t>
  </si>
  <si>
    <t>c. ESIC</t>
  </si>
  <si>
    <t>c. ESIC</t>
  </si>
  <si>
    <t>c. ESIC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</si>
</sst>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Calibri"/>
      <sz val="11"/>
    </font>
    <font>
      <name val="Calibri"/>
      <sz val="11"/>
      <color rgb="FF000000"/>
    </font>
    <font>
      <name val="Times New Roman"/>
      <b/>
      <sz val="12"/>
      <color rgb="FF000000"/>
    </font>
    <font>
      <name val="Times New Roman"/>
      <sz val="12"/>
      <color rgb="FF000000"/>
    </font>
    <font>
      <name val="Times New Roman"/>
      <b/>
      <sz val="14"/>
      <color rgb="FF000000"/>
    </font>
    <font>
      <name val="Times New Roman"/>
      <sz val="12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ill="1" applyAlignment="1">
      <alignment vertical="bottom"/>
    </xf>
    <xf numFmtId="0" fontId="2" fillId="0" borderId="1" xfId="0" applyFont="1" applyFill="1" applyBorder="1" applyAlignment="1">
      <alignment horizontal="center" vertical="bottom" wrapText="1"/>
    </xf>
    <xf numFmtId="0" fontId="2" fillId="0" borderId="2" xfId="0" applyFont="1" applyFill="1" applyBorder="1" applyAlignment="1">
      <alignment horizontal="center" vertical="bottom" wrapText="1"/>
    </xf>
    <xf numFmtId="0" fontId="2" fillId="0" borderId="3" xfId="0" applyFont="1" applyFill="1" applyBorder="1" applyAlignment="1">
      <alignment horizontal="center" vertical="bottom" wrapText="1"/>
    </xf>
    <xf numFmtId="0" fontId="3" fillId="0" borderId="4" xfId="0" applyFont="1" applyFill="1" applyBorder="1" applyAlignment="1">
      <alignment vertical="bottom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bottom"/>
    </xf>
    <xf numFmtId="0" fontId="3" fillId="2" borderId="1" xfId="0" applyFont="1" applyFill="1" applyBorder="1" applyAlignment="1">
      <alignment horizontal="center" vertical="bottom"/>
    </xf>
    <xf numFmtId="0" fontId="3" fillId="2" borderId="2" xfId="0" applyFont="1" applyFill="1" applyBorder="1" applyAlignment="1">
      <alignment horizontal="center" vertical="bottom"/>
    </xf>
    <xf numFmtId="0" fontId="3" fillId="2" borderId="3" xfId="0" applyFont="1" applyFill="1" applyBorder="1" applyAlignment="1">
      <alignment horizontal="center" vertical="bottom"/>
    </xf>
    <xf numFmtId="0" fontId="3" fillId="2" borderId="4" xfId="0" applyFont="1" applyFill="1" applyBorder="1" applyAlignment="1">
      <alignment vertical="bottom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bottom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3" fillId="2" borderId="4" xfId="0" applyFont="1" applyFill="1" applyBorder="1" applyAlignment="1">
      <alignment vertical="bottom"/>
    </xf>
    <xf numFmtId="0" fontId="3" fillId="0" borderId="0" xfId="0" applyFont="1" applyFill="1" applyAlignment="1">
      <alignment vertical="bottom"/>
    </xf>
    <xf numFmtId="0" fontId="3" fillId="0" borderId="4" xfId="0" applyFont="1" applyFill="1" applyBorder="1" applyAlignment="1">
      <alignment vertical="bottom"/>
    </xf>
    <xf numFmtId="0" fontId="3" fillId="0" borderId="0" xfId="0" applyFont="1" applyFill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G:/Users/abc/Downloads/Salary-Calculation-Sheet-and-Salary-Slip-Template-in-Exce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Consolidation"/>
      <sheetName val="Salary Slip"/>
    </sheetNames>
    <sheetDataSet>
      <sheetData sheetId="0">
        <row r="1">
          <cell r="A1">
            <v>1.0</v>
          </cell>
          <cell r="B1">
            <v>2.0</v>
          </cell>
          <cell r="C1">
            <v>3.0</v>
          </cell>
          <cell r="D1">
            <v>4.0</v>
          </cell>
          <cell r="E1">
            <v>5.0</v>
          </cell>
          <cell r="F1">
            <v>6.0</v>
          </cell>
          <cell r="G1">
            <v>7.0</v>
          </cell>
          <cell r="H1">
            <v>8.0</v>
          </cell>
          <cell r="I1">
            <v>9.0</v>
          </cell>
          <cell r="J1">
            <v>10.0</v>
          </cell>
          <cell r="K1">
            <v>11.0</v>
          </cell>
          <cell r="L1">
            <v>12.0</v>
          </cell>
          <cell r="M1">
            <v>13.0</v>
          </cell>
          <cell r="N1">
            <v>14.0</v>
          </cell>
          <cell r="O1">
            <v>15.0</v>
          </cell>
          <cell r="P1">
            <v>16.0</v>
          </cell>
          <cell r="Q1">
            <v>17.0</v>
          </cell>
          <cell r="R1">
            <v>18.0</v>
          </cell>
          <cell r="S1">
            <v>19.0</v>
          </cell>
          <cell r="T1">
            <v>20.0</v>
          </cell>
          <cell r="U1">
            <v>21.0</v>
          </cell>
          <cell r="V1">
            <v>22.0</v>
          </cell>
          <cell r="W1">
            <v>23.0</v>
          </cell>
          <cell r="X1">
            <v>24.0</v>
          </cell>
          <cell r="Y1">
            <v>25.0</v>
          </cell>
          <cell r="Z1">
            <v>26.0</v>
          </cell>
          <cell r="AA1">
            <v>27.0</v>
          </cell>
          <cell r="AB1">
            <v>28.0</v>
          </cell>
          <cell r="AC1">
            <v>29.0</v>
          </cell>
          <cell r="AD1">
            <v>30.0</v>
          </cell>
          <cell r="AE1">
            <v>31.0</v>
          </cell>
          <cell r="AF1">
            <v>32.0</v>
          </cell>
          <cell r="AG1">
            <v>33.0</v>
          </cell>
          <cell r="AH1">
            <v>34.0</v>
          </cell>
          <cell r="AI1">
            <v>35.0</v>
          </cell>
          <cell r="AJ1">
            <v>36.0</v>
          </cell>
        </row>
        <row r="2">
          <cell r="K2" t="str">
            <v>TOTAL GROSS SALARY</v>
          </cell>
          <cell r="X2" t="str">
            <v>TOTAL DEDUCTIONS</v>
          </cell>
        </row>
        <row r="3">
          <cell r="A3" t="str">
            <v>Name</v>
          </cell>
          <cell r="B3" t="str">
            <v>Designation</v>
          </cell>
          <cell r="C3" t="str">
            <v>Month</v>
          </cell>
          <cell r="D3" t="str">
            <v>Year</v>
          </cell>
          <cell r="E3" t="str">
            <v>Total Days of Month</v>
          </cell>
          <cell r="F3" t="str">
            <v>Allowed Leave</v>
          </cell>
          <cell r="G3" t="str">
            <v>Leave taken</v>
          </cell>
          <cell r="H3" t="str">
            <v>Worked Days</v>
          </cell>
          <cell r="I3" t="str">
            <v>CTC</v>
          </cell>
          <cell r="J3" t="str">
            <v>CTC for December 2016</v>
          </cell>
          <cell r="K3" t="str">
            <v>Basic Salary</v>
          </cell>
          <cell r="L3" t="str">
            <v>DA</v>
          </cell>
          <cell r="M3" t="str">
            <v>HRA</v>
          </cell>
          <cell r="N3" t="str">
            <v>Conveyance</v>
          </cell>
          <cell r="O3" t="str">
            <v>Conv Working</v>
          </cell>
          <cell r="P3" t="str">
            <v>Medical Expenses</v>
          </cell>
          <cell r="Q3" t="str">
            <v>Medi Working</v>
          </cell>
          <cell r="R3" t="str">
            <v>Spec working</v>
          </cell>
          <cell r="S3" t="str">
            <v>Special</v>
          </cell>
          <cell r="T3" t="str">
            <v>Total working</v>
          </cell>
          <cell r="U3" t="str">
            <v>Bonus</v>
          </cell>
          <cell r="V3" t="str">
            <v>TA</v>
          </cell>
          <cell r="W3" t="str">
            <v>TOTAL</v>
          </cell>
          <cell r="X3" t="str">
            <v>Contribution to PF</v>
          </cell>
          <cell r="Y3" t="str">
            <v>Profession Tax</v>
          </cell>
          <cell r="Z3" t="str">
            <v>TDS</v>
          </cell>
          <cell r="AA3" t="str">
            <v>Salary Advance</v>
          </cell>
          <cell r="AB3" t="str">
            <v>TOTAL</v>
          </cell>
          <cell r="AC3" t="str">
            <v>NET PAYABLE</v>
          </cell>
          <cell r="AD3" t="str">
            <v>Gender</v>
          </cell>
          <cell r="AE3" t="str">
            <v>Prefix</v>
          </cell>
          <cell r="AF3" t="str">
            <v>Name of Authorised Signatory</v>
          </cell>
          <cell r="AG3" t="str">
            <v>PF Applicable</v>
          </cell>
          <cell r="AH3" t="str">
            <v>Medical Bill Submitted</v>
          </cell>
          <cell r="AI3" t="str">
            <v>Medical Bill Amount</v>
          </cell>
          <cell r="AJ3" t="str">
            <v>Your Company Name</v>
          </cell>
        </row>
        <row r="4">
          <cell r="A4" t="str">
            <v>Raj Sharma</v>
          </cell>
          <cell r="B4" t="str">
            <v>Chief Technical Officer</v>
          </cell>
          <cell r="C4" t="str">
            <v>December</v>
          </cell>
          <cell r="D4">
            <v>2016.0</v>
          </cell>
          <cell r="E4">
            <v>30.0</v>
          </cell>
          <cell r="F4">
            <v>2.0</v>
          </cell>
          <cell r="G4">
            <v>0.0</v>
          </cell>
          <cell r="H4">
            <v>30.0</v>
          </cell>
          <cell r="I4">
            <v>60000.0</v>
          </cell>
          <cell r="J4">
            <v>60000.0</v>
          </cell>
          <cell r="K4">
            <v>30000.0</v>
          </cell>
          <cell r="L4">
            <v>6000.0</v>
          </cell>
          <cell r="M4">
            <v>15000.0</v>
          </cell>
          <cell r="N4">
            <v>1600.0</v>
          </cell>
          <cell r="O4">
            <v>1600.0</v>
          </cell>
          <cell r="P4">
            <v>1250.0</v>
          </cell>
          <cell r="R4">
            <v>6150.0</v>
          </cell>
          <cell r="S4">
            <v>6150.0</v>
          </cell>
          <cell r="T4">
            <v>53850.0</v>
          </cell>
          <cell r="U4">
            <v>13100.0</v>
          </cell>
          <cell r="V4">
            <v>0.0</v>
          </cell>
          <cell r="W4">
            <v>71850.0</v>
          </cell>
          <cell r="X4">
            <v>1800.0</v>
          </cell>
          <cell r="Z4">
            <v>7000.0</v>
          </cell>
          <cell r="AB4">
            <v>8800.0</v>
          </cell>
          <cell r="AC4">
            <v>63050.0</v>
          </cell>
          <cell r="AD4" t="str">
            <v>Male</v>
          </cell>
          <cell r="AE4" t="str">
            <v>Mr</v>
          </cell>
          <cell r="AF4" t="str">
            <v>Managing Director</v>
          </cell>
          <cell r="AG4" t="str">
            <v>Yes</v>
          </cell>
          <cell r="AH4" t="str">
            <v>Yes</v>
          </cell>
          <cell r="AI4">
            <v>1250.0</v>
          </cell>
          <cell r="AJ4" t="str">
            <v>Company Name</v>
          </cell>
        </row>
        <row r="5">
          <cell r="A5" t="str">
            <v>Sharad Gandhi</v>
          </cell>
          <cell r="B5" t="str">
            <v>Accountant</v>
          </cell>
          <cell r="C5" t="str">
            <v>December</v>
          </cell>
          <cell r="D5">
            <v>2016.0</v>
          </cell>
          <cell r="E5">
            <v>30.0</v>
          </cell>
          <cell r="F5">
            <v>0.0</v>
          </cell>
          <cell r="G5">
            <v>0.0</v>
          </cell>
          <cell r="H5">
            <v>30.0</v>
          </cell>
          <cell r="I5">
            <v>30000.0</v>
          </cell>
          <cell r="J5">
            <v>30000.0</v>
          </cell>
          <cell r="K5">
            <v>15000.0</v>
          </cell>
          <cell r="L5">
            <v>3000.0</v>
          </cell>
          <cell r="M5">
            <v>7500.0</v>
          </cell>
          <cell r="N5">
            <v>1600.0</v>
          </cell>
          <cell r="O5">
            <v>1600.0</v>
          </cell>
          <cell r="P5">
            <v>1250.0</v>
          </cell>
          <cell r="R5">
            <v>1650.0</v>
          </cell>
          <cell r="S5">
            <v>1650.0</v>
          </cell>
          <cell r="T5">
            <v>28350.0</v>
          </cell>
          <cell r="U5">
            <v>2300.0</v>
          </cell>
          <cell r="V5">
            <v>0.0</v>
          </cell>
          <cell r="W5">
            <v>31050.0</v>
          </cell>
          <cell r="X5">
            <v>1800.0</v>
          </cell>
          <cell r="Z5">
            <v>500.0</v>
          </cell>
          <cell r="AB5">
            <v>2300.0</v>
          </cell>
          <cell r="AC5">
            <v>28750.0</v>
          </cell>
          <cell r="AD5" t="str">
            <v>Male</v>
          </cell>
          <cell r="AE5" t="str">
            <v>Mr</v>
          </cell>
          <cell r="AF5" t="str">
            <v>Managing Director</v>
          </cell>
          <cell r="AG5" t="str">
            <v>Yes</v>
          </cell>
          <cell r="AH5" t="str">
            <v>Yes</v>
          </cell>
          <cell r="AI5">
            <v>1250.0</v>
          </cell>
          <cell r="AJ5" t="str">
            <v>ABC &amp; Company Ltd</v>
          </cell>
        </row>
        <row r="6">
          <cell r="A6" t="str">
            <v>Danish D'Souza</v>
          </cell>
          <cell r="B6" t="str">
            <v>Senior Web Developer</v>
          </cell>
          <cell r="C6" t="str">
            <v>December</v>
          </cell>
          <cell r="D6">
            <v>2016.0</v>
          </cell>
          <cell r="E6">
            <v>30.0</v>
          </cell>
          <cell r="F6">
            <v>0.0</v>
          </cell>
          <cell r="G6">
            <v>0.0</v>
          </cell>
          <cell r="H6">
            <v>30.0</v>
          </cell>
          <cell r="I6">
            <v>20000.0</v>
          </cell>
          <cell r="J6">
            <v>20000.0</v>
          </cell>
          <cell r="K6">
            <v>10000.0</v>
          </cell>
          <cell r="L6">
            <v>2000.0</v>
          </cell>
          <cell r="M6">
            <v>5000.0</v>
          </cell>
          <cell r="N6">
            <v>1000.0</v>
          </cell>
          <cell r="O6">
            <v>1000.0</v>
          </cell>
          <cell r="P6">
            <v>1250.0</v>
          </cell>
          <cell r="R6">
            <v>750.0</v>
          </cell>
          <cell r="S6">
            <v>750.0</v>
          </cell>
          <cell r="T6">
            <v>19250.0</v>
          </cell>
          <cell r="U6">
            <v>0.0</v>
          </cell>
          <cell r="V6">
            <v>0.0</v>
          </cell>
          <cell r="W6">
            <v>18750.0</v>
          </cell>
          <cell r="X6">
            <v>1440.0</v>
          </cell>
          <cell r="AB6">
            <v>1440.0</v>
          </cell>
          <cell r="AC6">
            <v>17310.0</v>
          </cell>
          <cell r="AD6" t="str">
            <v>Male</v>
          </cell>
          <cell r="AE6" t="str">
            <v>Mr</v>
          </cell>
          <cell r="AF6" t="str">
            <v>Managing Director</v>
          </cell>
          <cell r="AG6" t="str">
            <v>Yes</v>
          </cell>
          <cell r="AH6" t="str">
            <v>Yes</v>
          </cell>
          <cell r="AI6">
            <v>2000.0</v>
          </cell>
          <cell r="AJ6" t="str">
            <v>Sabu &amp; Company Ltd</v>
          </cell>
        </row>
        <row r="7">
          <cell r="A7" t="str">
            <v>Pawan Patil</v>
          </cell>
          <cell r="B7" t="str">
            <v>Senior Ux/Ui Developer</v>
          </cell>
          <cell r="C7" t="str">
            <v>December</v>
          </cell>
          <cell r="D7">
            <v>2016.0</v>
          </cell>
          <cell r="E7">
            <v>30.0</v>
          </cell>
          <cell r="F7">
            <v>2.0</v>
          </cell>
          <cell r="G7">
            <v>2.0</v>
          </cell>
          <cell r="H7">
            <v>30.0</v>
          </cell>
          <cell r="I7">
            <v>25000.0</v>
          </cell>
          <cell r="J7">
            <v>25000.0</v>
          </cell>
          <cell r="K7">
            <v>12500.0</v>
          </cell>
          <cell r="L7">
            <v>2500.0</v>
          </cell>
          <cell r="M7">
            <v>6250.0</v>
          </cell>
          <cell r="N7">
            <v>1600.0</v>
          </cell>
          <cell r="O7">
            <v>1600.0</v>
          </cell>
          <cell r="P7">
            <v>1250.0</v>
          </cell>
          <cell r="R7">
            <v>900.0</v>
          </cell>
          <cell r="S7">
            <v>900.0</v>
          </cell>
          <cell r="T7">
            <v>24100.0</v>
          </cell>
          <cell r="U7">
            <v>0.0</v>
          </cell>
          <cell r="V7">
            <v>0.0</v>
          </cell>
          <cell r="W7">
            <v>23750.0</v>
          </cell>
          <cell r="X7">
            <v>1800.0</v>
          </cell>
          <cell r="AB7">
            <v>1800.0</v>
          </cell>
          <cell r="AC7">
            <v>21950.0</v>
          </cell>
          <cell r="AD7" t="str">
            <v>Male</v>
          </cell>
          <cell r="AE7" t="str">
            <v>Mr</v>
          </cell>
          <cell r="AF7" t="str">
            <v>Managing Director</v>
          </cell>
          <cell r="AG7" t="str">
            <v>Yes</v>
          </cell>
          <cell r="AH7" t="str">
            <v>Yes</v>
          </cell>
          <cell r="AI7">
            <v>1250.0</v>
          </cell>
          <cell r="AJ7" t="str">
            <v>ABC &amp; Company Ltd</v>
          </cell>
        </row>
        <row r="8">
          <cell r="A8" t="str">
            <v>Rijo Paul</v>
          </cell>
          <cell r="B8" t="str">
            <v>Senior Web Developer</v>
          </cell>
          <cell r="C8" t="str">
            <v>December</v>
          </cell>
          <cell r="D8">
            <v>2016.0</v>
          </cell>
          <cell r="E8">
            <v>30.0</v>
          </cell>
          <cell r="F8">
            <v>2.0</v>
          </cell>
          <cell r="G8">
            <v>2.0</v>
          </cell>
          <cell r="H8">
            <v>30.0</v>
          </cell>
          <cell r="I8">
            <v>22000.0</v>
          </cell>
          <cell r="J8">
            <v>22000.0</v>
          </cell>
          <cell r="K8">
            <v>11000.0</v>
          </cell>
          <cell r="L8">
            <v>2200.0</v>
          </cell>
          <cell r="M8">
            <v>5500.0</v>
          </cell>
          <cell r="N8">
            <v>1100.0</v>
          </cell>
          <cell r="O8">
            <v>1100.0</v>
          </cell>
          <cell r="P8">
            <v>1250.0</v>
          </cell>
          <cell r="R8">
            <v>950.0</v>
          </cell>
          <cell r="S8">
            <v>950.0</v>
          </cell>
          <cell r="T8">
            <v>21050.0</v>
          </cell>
          <cell r="U8">
            <v>2300.0</v>
          </cell>
          <cell r="V8">
            <v>0.0</v>
          </cell>
          <cell r="W8">
            <v>23050.0</v>
          </cell>
          <cell r="X8">
            <v>1580.0</v>
          </cell>
          <cell r="AB8">
            <v>1580.0</v>
          </cell>
          <cell r="AC8">
            <v>21470.0</v>
          </cell>
          <cell r="AD8" t="str">
            <v>Male</v>
          </cell>
          <cell r="AE8" t="str">
            <v>Mr</v>
          </cell>
          <cell r="AF8" t="str">
            <v>Managing Director</v>
          </cell>
          <cell r="AG8" t="str">
            <v>Yes</v>
          </cell>
          <cell r="AH8" t="str">
            <v>Yes</v>
          </cell>
          <cell r="AI8">
            <v>2200.0</v>
          </cell>
          <cell r="AJ8" t="str">
            <v>ABC &amp; Company Ltd</v>
          </cell>
        </row>
        <row r="9">
          <cell r="A9" t="str">
            <v>Joseph P</v>
          </cell>
          <cell r="B9" t="str">
            <v>Senior Web Developer</v>
          </cell>
          <cell r="C9" t="str">
            <v>December</v>
          </cell>
          <cell r="D9">
            <v>2016.0</v>
          </cell>
          <cell r="E9">
            <v>30.0</v>
          </cell>
          <cell r="F9">
            <v>2.0</v>
          </cell>
          <cell r="G9">
            <v>1.0</v>
          </cell>
          <cell r="H9">
            <v>30.0</v>
          </cell>
          <cell r="I9">
            <v>14000.0</v>
          </cell>
          <cell r="J9">
            <v>14000.0</v>
          </cell>
          <cell r="K9">
            <v>7000.0</v>
          </cell>
          <cell r="L9">
            <v>1400.0</v>
          </cell>
          <cell r="M9">
            <v>3500.0</v>
          </cell>
          <cell r="N9">
            <v>700.0</v>
          </cell>
          <cell r="O9">
            <v>700.0</v>
          </cell>
          <cell r="P9">
            <v>1250.0</v>
          </cell>
          <cell r="R9">
            <v>150.0</v>
          </cell>
          <cell r="S9">
            <v>150.0</v>
          </cell>
          <cell r="T9">
            <v>13850.0</v>
          </cell>
          <cell r="U9">
            <v>2300.0</v>
          </cell>
          <cell r="V9">
            <v>0.0</v>
          </cell>
          <cell r="W9">
            <v>15050.0</v>
          </cell>
          <cell r="X9">
            <v>1010.0</v>
          </cell>
          <cell r="AB9">
            <v>1010.0</v>
          </cell>
          <cell r="AC9">
            <v>14040.0</v>
          </cell>
          <cell r="AD9" t="str">
            <v>Male</v>
          </cell>
          <cell r="AE9" t="str">
            <v>Mr</v>
          </cell>
          <cell r="AF9" t="str">
            <v>Managing Director</v>
          </cell>
          <cell r="AG9" t="str">
            <v>Yes</v>
          </cell>
          <cell r="AH9" t="str">
            <v>Yes</v>
          </cell>
          <cell r="AI9">
            <v>1400.0</v>
          </cell>
          <cell r="AJ9" t="str">
            <v>ABC &amp; Company Ltd</v>
          </cell>
        </row>
        <row r="10">
          <cell r="A10" t="str">
            <v>Aakash Patel</v>
          </cell>
          <cell r="B10" t="str">
            <v>Web Developer</v>
          </cell>
          <cell r="C10" t="str">
            <v>December</v>
          </cell>
          <cell r="D10">
            <v>2016.0</v>
          </cell>
          <cell r="E10">
            <v>30.0</v>
          </cell>
          <cell r="F10">
            <v>2.0</v>
          </cell>
          <cell r="G10">
            <v>2.0</v>
          </cell>
          <cell r="H10">
            <v>30.0</v>
          </cell>
          <cell r="I10">
            <v>15000.0</v>
          </cell>
          <cell r="J10">
            <v>15000.0</v>
          </cell>
          <cell r="K10">
            <v>7500.0</v>
          </cell>
          <cell r="L10">
            <v>1500.0</v>
          </cell>
          <cell r="M10">
            <v>3750.0</v>
          </cell>
          <cell r="N10">
            <v>600.0</v>
          </cell>
          <cell r="O10">
            <v>600.0</v>
          </cell>
          <cell r="P10">
            <v>1200.0</v>
          </cell>
          <cell r="R10">
            <v>450.0</v>
          </cell>
          <cell r="S10">
            <v>450.0</v>
          </cell>
          <cell r="T10">
            <v>14550.0</v>
          </cell>
          <cell r="U10">
            <v>0.0</v>
          </cell>
          <cell r="V10">
            <v>0.0</v>
          </cell>
          <cell r="W10">
            <v>13800.0</v>
          </cell>
          <cell r="X10">
            <v>1080.0</v>
          </cell>
          <cell r="AB10">
            <v>1080.0</v>
          </cell>
          <cell r="AC10">
            <v>12720.0</v>
          </cell>
          <cell r="AD10" t="str">
            <v>Male</v>
          </cell>
          <cell r="AE10" t="str">
            <v>Mr</v>
          </cell>
          <cell r="AF10" t="str">
            <v>Managing Director</v>
          </cell>
          <cell r="AG10" t="str">
            <v>Yes</v>
          </cell>
          <cell r="AH10" t="str">
            <v>Yes</v>
          </cell>
          <cell r="AI10">
            <v>1200.0</v>
          </cell>
          <cell r="AJ10" t="str">
            <v>ABC &amp; Company Ltd</v>
          </cell>
        </row>
        <row r="11">
          <cell r="A11" t="str">
            <v>Ganesh Rahu</v>
          </cell>
          <cell r="B11" t="str">
            <v>Ux/Ui Designer</v>
          </cell>
          <cell r="C11" t="str">
            <v>December</v>
          </cell>
          <cell r="D11">
            <v>2016.0</v>
          </cell>
          <cell r="E11">
            <v>30.0</v>
          </cell>
          <cell r="F11">
            <v>2.0</v>
          </cell>
          <cell r="G11">
            <v>1.0</v>
          </cell>
          <cell r="H11">
            <v>30.0</v>
          </cell>
          <cell r="I11">
            <v>14000.0</v>
          </cell>
          <cell r="J11">
            <v>14000.0</v>
          </cell>
          <cell r="K11">
            <v>7000.0</v>
          </cell>
          <cell r="L11">
            <v>1400.0</v>
          </cell>
          <cell r="M11">
            <v>3500.0</v>
          </cell>
          <cell r="N11">
            <v>600.0</v>
          </cell>
          <cell r="O11">
            <v>600.0</v>
          </cell>
          <cell r="P11">
            <v>1200.0</v>
          </cell>
          <cell r="R11">
            <v>300.0</v>
          </cell>
          <cell r="S11">
            <v>300.0</v>
          </cell>
          <cell r="T11">
            <v>13700.0</v>
          </cell>
          <cell r="U11">
            <v>0.0</v>
          </cell>
          <cell r="V11">
            <v>0.0</v>
          </cell>
          <cell r="W11">
            <v>12800.0</v>
          </cell>
          <cell r="X11">
            <v>1010.0</v>
          </cell>
          <cell r="AB11">
            <v>1010.0</v>
          </cell>
          <cell r="AC11">
            <v>11790.0</v>
          </cell>
          <cell r="AD11" t="str">
            <v>Male</v>
          </cell>
          <cell r="AE11" t="str">
            <v>Mr</v>
          </cell>
          <cell r="AF11" t="str">
            <v>Managing Director</v>
          </cell>
          <cell r="AG11" t="str">
            <v>Yes</v>
          </cell>
          <cell r="AH11" t="str">
            <v>Yes</v>
          </cell>
          <cell r="AI11">
            <v>1200.0</v>
          </cell>
          <cell r="AJ11" t="str">
            <v>ABC &amp; Company Ltd</v>
          </cell>
        </row>
        <row r="12">
          <cell r="A12" t="str">
            <v>Vinudas K.S</v>
          </cell>
          <cell r="B12" t="str">
            <v>Web Developer</v>
          </cell>
          <cell r="C12" t="str">
            <v>December</v>
          </cell>
          <cell r="D12">
            <v>2016.0</v>
          </cell>
          <cell r="E12">
            <v>30.0</v>
          </cell>
          <cell r="F12">
            <v>2.0</v>
          </cell>
          <cell r="G12">
            <v>2.0</v>
          </cell>
          <cell r="H12">
            <v>30.0</v>
          </cell>
          <cell r="I12">
            <v>14000.0</v>
          </cell>
          <cell r="J12">
            <v>14000.0</v>
          </cell>
          <cell r="K12">
            <v>7000.0</v>
          </cell>
          <cell r="L12">
            <v>1400.0</v>
          </cell>
          <cell r="M12">
            <v>3500.0</v>
          </cell>
          <cell r="N12">
            <v>700.0</v>
          </cell>
          <cell r="O12">
            <v>700.0</v>
          </cell>
          <cell r="P12">
            <v>1250.0</v>
          </cell>
          <cell r="R12">
            <v>150.0</v>
          </cell>
          <cell r="S12">
            <v>150.0</v>
          </cell>
          <cell r="T12">
            <v>13850.0</v>
          </cell>
          <cell r="U12">
            <v>1500.0</v>
          </cell>
          <cell r="V12">
            <v>0.0</v>
          </cell>
          <cell r="W12">
            <v>14250.0</v>
          </cell>
          <cell r="X12">
            <v>1010.0</v>
          </cell>
          <cell r="AB12">
            <v>1010.0</v>
          </cell>
          <cell r="AC12">
            <v>13240.0</v>
          </cell>
          <cell r="AD12" t="str">
            <v>Male</v>
          </cell>
          <cell r="AE12" t="str">
            <v>Mr</v>
          </cell>
          <cell r="AF12" t="str">
            <v>Managing Director</v>
          </cell>
          <cell r="AG12" t="str">
            <v>Yes</v>
          </cell>
          <cell r="AH12" t="str">
            <v>Yes</v>
          </cell>
          <cell r="AI12">
            <v>1400.0</v>
          </cell>
          <cell r="AJ12" t="str">
            <v>ABC &amp; Company Ltd</v>
          </cell>
        </row>
        <row r="13">
          <cell r="A13" t="str">
            <v>Divya Kumar</v>
          </cell>
          <cell r="B13" t="str">
            <v>Web Developer</v>
          </cell>
          <cell r="C13" t="str">
            <v>December</v>
          </cell>
          <cell r="D13">
            <v>2016.0</v>
          </cell>
          <cell r="E13">
            <v>30.0</v>
          </cell>
          <cell r="F13">
            <v>2.0</v>
          </cell>
          <cell r="G13">
            <v>2.0</v>
          </cell>
          <cell r="H13">
            <v>30.0</v>
          </cell>
          <cell r="I13">
            <v>8000.0</v>
          </cell>
          <cell r="J13">
            <v>8000.0</v>
          </cell>
          <cell r="K13">
            <v>4000.0</v>
          </cell>
          <cell r="L13">
            <v>800.0</v>
          </cell>
          <cell r="M13">
            <v>2000.0</v>
          </cell>
          <cell r="N13">
            <v>400.0</v>
          </cell>
          <cell r="O13">
            <v>400.0</v>
          </cell>
          <cell r="P13">
            <v>800.0</v>
          </cell>
          <cell r="R13">
            <v>0.0</v>
          </cell>
          <cell r="S13">
            <v>0.0</v>
          </cell>
          <cell r="T13">
            <v>8000.0</v>
          </cell>
          <cell r="U13">
            <v>0.0</v>
          </cell>
          <cell r="V13">
            <v>0.0</v>
          </cell>
          <cell r="W13">
            <v>7200.0</v>
          </cell>
          <cell r="X13">
            <v>580.0</v>
          </cell>
          <cell r="AB13">
            <v>580.0</v>
          </cell>
          <cell r="AC13">
            <v>6620.0</v>
          </cell>
          <cell r="AD13" t="str">
            <v>Female</v>
          </cell>
          <cell r="AE13" t="str">
            <v>Mrs</v>
          </cell>
          <cell r="AF13" t="str">
            <v>Managing Director</v>
          </cell>
          <cell r="AG13" t="str">
            <v>Yes</v>
          </cell>
          <cell r="AH13" t="str">
            <v>Yes</v>
          </cell>
          <cell r="AI13">
            <v>800.0</v>
          </cell>
          <cell r="AJ13" t="str">
            <v>ABC &amp; Company Ltd</v>
          </cell>
        </row>
        <row r="14">
          <cell r="A14" t="str">
            <v>Shilpa R</v>
          </cell>
          <cell r="B14" t="str">
            <v>QAA</v>
          </cell>
          <cell r="C14" t="str">
            <v>December</v>
          </cell>
          <cell r="D14">
            <v>2016.0</v>
          </cell>
          <cell r="E14">
            <v>30.0</v>
          </cell>
          <cell r="F14">
            <v>2.0</v>
          </cell>
          <cell r="G14">
            <v>3.0</v>
          </cell>
          <cell r="H14">
            <v>29.0</v>
          </cell>
          <cell r="I14">
            <v>8000.0</v>
          </cell>
          <cell r="J14">
            <v>7730.0</v>
          </cell>
          <cell r="K14">
            <v>3740.0</v>
          </cell>
          <cell r="L14">
            <v>750.0</v>
          </cell>
          <cell r="M14">
            <v>1870.0</v>
          </cell>
          <cell r="N14">
            <v>387.0</v>
          </cell>
          <cell r="O14">
            <v>370.0</v>
          </cell>
          <cell r="P14">
            <v>774.0</v>
          </cell>
          <cell r="R14">
            <v>230.0</v>
          </cell>
          <cell r="S14">
            <v>230.0</v>
          </cell>
          <cell r="T14">
            <v>7504.0</v>
          </cell>
          <cell r="U14">
            <v>0.0</v>
          </cell>
          <cell r="V14">
            <v>0.0</v>
          </cell>
          <cell r="W14">
            <v>6960.0</v>
          </cell>
          <cell r="X14">
            <v>540.0</v>
          </cell>
          <cell r="AB14">
            <v>540.0</v>
          </cell>
          <cell r="AC14">
            <v>6420.0</v>
          </cell>
          <cell r="AD14" t="str">
            <v>Female</v>
          </cell>
          <cell r="AE14" t="str">
            <v>Mrs</v>
          </cell>
          <cell r="AF14" t="str">
            <v>Managing Director</v>
          </cell>
          <cell r="AG14" t="str">
            <v>Yes</v>
          </cell>
          <cell r="AH14" t="str">
            <v>Yes</v>
          </cell>
          <cell r="AI14">
            <v>774.0</v>
          </cell>
          <cell r="AJ14" t="str">
            <v>ABC &amp; Company Ltd</v>
          </cell>
        </row>
        <row r="15">
          <cell r="A15" t="str">
            <v>Sindhu J.P</v>
          </cell>
          <cell r="B15" t="str">
            <v>Web Developer</v>
          </cell>
          <cell r="C15" t="str">
            <v>December</v>
          </cell>
          <cell r="D15">
            <v>2016.0</v>
          </cell>
          <cell r="E15">
            <v>30.0</v>
          </cell>
          <cell r="F15">
            <v>2.0</v>
          </cell>
          <cell r="G15">
            <v>1.0</v>
          </cell>
          <cell r="H15">
            <v>30.0</v>
          </cell>
          <cell r="I15">
            <v>8000.0</v>
          </cell>
          <cell r="J15">
            <v>8000.0</v>
          </cell>
          <cell r="K15">
            <v>4000.0</v>
          </cell>
          <cell r="L15">
            <v>800.0</v>
          </cell>
          <cell r="M15">
            <v>2000.0</v>
          </cell>
          <cell r="N15">
            <v>400.0</v>
          </cell>
          <cell r="O15">
            <v>400.0</v>
          </cell>
          <cell r="P15">
            <v>800.0</v>
          </cell>
          <cell r="R15">
            <v>0.0</v>
          </cell>
          <cell r="S15">
            <v>0.0</v>
          </cell>
          <cell r="T15">
            <v>8000.0</v>
          </cell>
          <cell r="U15">
            <v>0.0</v>
          </cell>
          <cell r="V15">
            <v>0.0</v>
          </cell>
          <cell r="W15">
            <v>7200.0</v>
          </cell>
          <cell r="X15">
            <v>580.0</v>
          </cell>
          <cell r="AB15">
            <v>580.0</v>
          </cell>
          <cell r="AC15">
            <v>6620.0</v>
          </cell>
          <cell r="AD15" t="str">
            <v>Female</v>
          </cell>
          <cell r="AE15" t="str">
            <v>Mrs</v>
          </cell>
          <cell r="AF15" t="str">
            <v>Managing Director</v>
          </cell>
          <cell r="AG15" t="str">
            <v>Yes</v>
          </cell>
          <cell r="AH15" t="str">
            <v>Yes</v>
          </cell>
          <cell r="AI15">
            <v>800.0</v>
          </cell>
          <cell r="AJ15" t="str">
            <v>ABC &amp; Company Ltd</v>
          </cell>
        </row>
        <row r="16">
          <cell r="A16" t="str">
            <v>Deepthi P.S</v>
          </cell>
          <cell r="B16" t="str">
            <v>QAA</v>
          </cell>
          <cell r="C16" t="str">
            <v>December</v>
          </cell>
          <cell r="D16">
            <v>2016.0</v>
          </cell>
          <cell r="E16">
            <v>30.0</v>
          </cell>
          <cell r="F16">
            <v>2.0</v>
          </cell>
          <cell r="G16">
            <v>2.0</v>
          </cell>
          <cell r="H16">
            <v>30.0</v>
          </cell>
          <cell r="I16">
            <v>8000.0</v>
          </cell>
          <cell r="J16">
            <v>8000.0</v>
          </cell>
          <cell r="K16">
            <v>4000.0</v>
          </cell>
          <cell r="L16">
            <v>800.0</v>
          </cell>
          <cell r="M16">
            <v>2000.0</v>
          </cell>
          <cell r="N16">
            <v>181.0</v>
          </cell>
          <cell r="O16">
            <v>180.0</v>
          </cell>
          <cell r="P16">
            <v>749.0</v>
          </cell>
          <cell r="R16">
            <v>270.0</v>
          </cell>
          <cell r="S16">
            <v>270.0</v>
          </cell>
          <cell r="T16">
            <v>7729.0</v>
          </cell>
          <cell r="U16">
            <v>0.0</v>
          </cell>
          <cell r="V16">
            <v>0.0</v>
          </cell>
          <cell r="W16">
            <v>7250.0</v>
          </cell>
          <cell r="X16">
            <v>580.0</v>
          </cell>
          <cell r="AB16">
            <v>580.0</v>
          </cell>
          <cell r="AC16">
            <v>6670.0</v>
          </cell>
          <cell r="AD16" t="str">
            <v>Female</v>
          </cell>
          <cell r="AE16" t="str">
            <v>Mrs</v>
          </cell>
          <cell r="AF16" t="str">
            <v>Managing Director</v>
          </cell>
          <cell r="AG16" t="str">
            <v>Yes</v>
          </cell>
          <cell r="AH16" t="str">
            <v>Yes</v>
          </cell>
          <cell r="AI16">
            <v>749.0</v>
          </cell>
          <cell r="AJ16" t="str">
            <v>ABC &amp; Company Ltd</v>
          </cell>
        </row>
        <row r="17">
          <cell r="A17" t="str">
            <v>Lijin k c</v>
          </cell>
          <cell r="B17" t="str">
            <v>Accountant</v>
          </cell>
          <cell r="C17" t="str">
            <v>December</v>
          </cell>
          <cell r="D17">
            <v>2016.0</v>
          </cell>
          <cell r="E17">
            <v>30.0</v>
          </cell>
          <cell r="F17">
            <v>2.0</v>
          </cell>
          <cell r="G17">
            <v>2.0</v>
          </cell>
          <cell r="H17">
            <v>30.0</v>
          </cell>
          <cell r="I17">
            <v>13000.0</v>
          </cell>
          <cell r="J17">
            <v>13000.0</v>
          </cell>
          <cell r="K17">
            <v>6500.0</v>
          </cell>
          <cell r="L17">
            <v>1300.0</v>
          </cell>
          <cell r="M17">
            <v>3250.0</v>
          </cell>
          <cell r="N17">
            <v>500.0</v>
          </cell>
          <cell r="O17">
            <v>500.0</v>
          </cell>
          <cell r="P17">
            <v>1000.0</v>
          </cell>
          <cell r="R17">
            <v>450.0</v>
          </cell>
          <cell r="S17">
            <v>450.0</v>
          </cell>
          <cell r="T17">
            <v>12550.0</v>
          </cell>
          <cell r="U17">
            <v>2000.0</v>
          </cell>
          <cell r="V17">
            <v>0.0</v>
          </cell>
          <cell r="W17">
            <v>14000.0</v>
          </cell>
          <cell r="X17">
            <v>940.0</v>
          </cell>
          <cell r="AB17">
            <v>940.0</v>
          </cell>
          <cell r="AC17">
            <v>13060.0</v>
          </cell>
          <cell r="AD17" t="str">
            <v>Male</v>
          </cell>
          <cell r="AE17" t="str">
            <v>Mr</v>
          </cell>
          <cell r="AF17" t="str">
            <v>Managing Director</v>
          </cell>
          <cell r="AG17" t="str">
            <v>Yes</v>
          </cell>
          <cell r="AH17" t="str">
            <v>Yes</v>
          </cell>
          <cell r="AI17">
            <v>1000.0</v>
          </cell>
          <cell r="AJ17" t="str">
            <v>ABC &amp; Company Ltd</v>
          </cell>
        </row>
        <row r="18">
          <cell r="A18" t="str">
            <v>Sayad K M</v>
          </cell>
          <cell r="B18" t="str">
            <v>Project Manager</v>
          </cell>
          <cell r="C18" t="str">
            <v>December</v>
          </cell>
          <cell r="D18">
            <v>2016.0</v>
          </cell>
          <cell r="E18">
            <v>30.0</v>
          </cell>
          <cell r="F18">
            <v>2.0</v>
          </cell>
          <cell r="G18">
            <v>1.0</v>
          </cell>
          <cell r="H18">
            <v>30.0</v>
          </cell>
          <cell r="I18">
            <v>35000.0</v>
          </cell>
          <cell r="J18">
            <v>35000.0</v>
          </cell>
          <cell r="K18">
            <v>17500.0</v>
          </cell>
          <cell r="L18">
            <v>3500.0</v>
          </cell>
          <cell r="M18">
            <v>8750.0</v>
          </cell>
          <cell r="N18">
            <v>1600.0</v>
          </cell>
          <cell r="O18">
            <v>1600.0</v>
          </cell>
          <cell r="P18">
            <v>1250.0</v>
          </cell>
          <cell r="R18">
            <v>2400.0</v>
          </cell>
          <cell r="S18">
            <v>2400.0</v>
          </cell>
          <cell r="T18">
            <v>32600.0</v>
          </cell>
          <cell r="U18">
            <v>2000.0</v>
          </cell>
          <cell r="V18">
            <v>0.0</v>
          </cell>
          <cell r="W18">
            <v>35750.0</v>
          </cell>
          <cell r="X18">
            <v>1800.0</v>
          </cell>
          <cell r="Z18">
            <v>2000.0</v>
          </cell>
          <cell r="AB18">
            <v>3800.0</v>
          </cell>
          <cell r="AC18">
            <v>31950.0</v>
          </cell>
          <cell r="AD18" t="str">
            <v>Male</v>
          </cell>
          <cell r="AE18" t="str">
            <v>Mr</v>
          </cell>
          <cell r="AF18" t="str">
            <v>Managing Director</v>
          </cell>
          <cell r="AG18" t="str">
            <v>Yes</v>
          </cell>
          <cell r="AH18" t="str">
            <v>Yes</v>
          </cell>
          <cell r="AI18">
            <v>1250.0</v>
          </cell>
          <cell r="AJ18" t="str">
            <v>ABC &amp; Company Ltd</v>
          </cell>
        </row>
        <row r="19">
          <cell r="A19" t="str">
            <v>Ajil k Mohanan</v>
          </cell>
          <cell r="B19" t="str">
            <v>Web Developer</v>
          </cell>
          <cell r="C19" t="str">
            <v>December</v>
          </cell>
          <cell r="D19">
            <v>2016.0</v>
          </cell>
          <cell r="E19">
            <v>30.0</v>
          </cell>
          <cell r="F19">
            <v>2.0</v>
          </cell>
          <cell r="G19">
            <v>2.0</v>
          </cell>
          <cell r="H19">
            <v>30.0</v>
          </cell>
          <cell r="I19">
            <v>22000.0</v>
          </cell>
          <cell r="J19">
            <v>22000.0</v>
          </cell>
          <cell r="K19">
            <v>11000.0</v>
          </cell>
          <cell r="L19">
            <v>2200.0</v>
          </cell>
          <cell r="M19">
            <v>5500.0</v>
          </cell>
          <cell r="N19">
            <v>500.0</v>
          </cell>
          <cell r="O19">
            <v>500.0</v>
          </cell>
          <cell r="P19">
            <v>1250.0</v>
          </cell>
          <cell r="R19">
            <v>1550.0</v>
          </cell>
          <cell r="S19">
            <v>1550.0</v>
          </cell>
          <cell r="T19">
            <v>20450.0</v>
          </cell>
          <cell r="U19">
            <v>0.0</v>
          </cell>
          <cell r="V19">
            <v>0.0</v>
          </cell>
          <cell r="W19">
            <v>20750.0</v>
          </cell>
          <cell r="X19">
            <v>1580.0</v>
          </cell>
          <cell r="AB19">
            <v>1580.0</v>
          </cell>
          <cell r="AC19">
            <v>19170.0</v>
          </cell>
          <cell r="AD19" t="str">
            <v>Male</v>
          </cell>
          <cell r="AE19" t="str">
            <v>Mr</v>
          </cell>
          <cell r="AF19" t="str">
            <v>Managing Director</v>
          </cell>
          <cell r="AG19" t="str">
            <v>Yes</v>
          </cell>
          <cell r="AH19" t="str">
            <v>Yes</v>
          </cell>
          <cell r="AI19">
            <v>2000.0</v>
          </cell>
          <cell r="AJ19" t="str">
            <v>ABC &amp; Company Ltd</v>
          </cell>
        </row>
        <row r="20">
          <cell r="A20" t="str">
            <v>Edison ML</v>
          </cell>
          <cell r="B20" t="str">
            <v>Web Developer</v>
          </cell>
          <cell r="C20" t="str">
            <v>December</v>
          </cell>
          <cell r="D20">
            <v>2016.0</v>
          </cell>
          <cell r="E20">
            <v>30.0</v>
          </cell>
          <cell r="F20">
            <v>2.0</v>
          </cell>
          <cell r="G20">
            <v>0.0</v>
          </cell>
          <cell r="H20">
            <v>30.0</v>
          </cell>
          <cell r="I20">
            <v>12000.0</v>
          </cell>
          <cell r="J20">
            <v>12000.0</v>
          </cell>
          <cell r="K20">
            <v>6000.0</v>
          </cell>
          <cell r="L20">
            <v>1200.0</v>
          </cell>
          <cell r="M20">
            <v>3000.0</v>
          </cell>
          <cell r="N20">
            <v>600.0</v>
          </cell>
          <cell r="O20">
            <v>600.0</v>
          </cell>
          <cell r="P20">
            <v>1200.0</v>
          </cell>
          <cell r="R20">
            <v>0.0</v>
          </cell>
          <cell r="S20">
            <v>0.0</v>
          </cell>
          <cell r="T20">
            <v>12000.0</v>
          </cell>
          <cell r="U20">
            <v>1000.0</v>
          </cell>
          <cell r="V20">
            <v>0.0</v>
          </cell>
          <cell r="W20">
            <v>11800.0</v>
          </cell>
          <cell r="X20">
            <v>860.0</v>
          </cell>
          <cell r="AB20">
            <v>860.0</v>
          </cell>
          <cell r="AC20">
            <v>10940.0</v>
          </cell>
          <cell r="AD20" t="str">
            <v>Male</v>
          </cell>
          <cell r="AE20" t="str">
            <v>Mr</v>
          </cell>
          <cell r="AF20" t="str">
            <v>Managing Director</v>
          </cell>
          <cell r="AG20" t="str">
            <v>Yes</v>
          </cell>
          <cell r="AH20" t="str">
            <v>Yes</v>
          </cell>
          <cell r="AI20">
            <v>1200.0</v>
          </cell>
          <cell r="AJ20" t="str">
            <v>ABC &amp; Company Ltd</v>
          </cell>
        </row>
        <row r="21">
          <cell r="A21" t="str">
            <v>Basil P E</v>
          </cell>
          <cell r="B21" t="str">
            <v>Web Developer</v>
          </cell>
          <cell r="C21" t="str">
            <v>December</v>
          </cell>
          <cell r="D21">
            <v>2016.0</v>
          </cell>
          <cell r="E21">
            <v>30.0</v>
          </cell>
          <cell r="F21">
            <v>2.0</v>
          </cell>
          <cell r="G21">
            <v>1.0</v>
          </cell>
          <cell r="H21">
            <v>30.0</v>
          </cell>
          <cell r="I21">
            <v>22000.0</v>
          </cell>
          <cell r="J21">
            <v>22000.0</v>
          </cell>
          <cell r="K21">
            <v>11000.0</v>
          </cell>
          <cell r="L21">
            <v>2200.0</v>
          </cell>
          <cell r="M21">
            <v>5500.0</v>
          </cell>
          <cell r="N21">
            <v>267.0</v>
          </cell>
          <cell r="O21">
            <v>270.0</v>
          </cell>
          <cell r="P21">
            <v>1067.0</v>
          </cell>
          <cell r="R21">
            <v>1960.0</v>
          </cell>
          <cell r="S21">
            <v>1960.0</v>
          </cell>
          <cell r="T21">
            <v>20037.0</v>
          </cell>
          <cell r="U21">
            <v>5000.0</v>
          </cell>
          <cell r="V21">
            <v>0.0</v>
          </cell>
          <cell r="W21">
            <v>25930.0</v>
          </cell>
          <cell r="X21">
            <v>1580.0</v>
          </cell>
          <cell r="AB21">
            <v>1580.0</v>
          </cell>
          <cell r="AC21">
            <v>24350.0</v>
          </cell>
          <cell r="AD21" t="str">
            <v>Male</v>
          </cell>
          <cell r="AE21" t="str">
            <v>Mr</v>
          </cell>
          <cell r="AF21" t="str">
            <v>Managing Director</v>
          </cell>
          <cell r="AG21" t="str">
            <v>Yes</v>
          </cell>
          <cell r="AH21" t="str">
            <v>Yes</v>
          </cell>
          <cell r="AI21">
            <v>1067.0</v>
          </cell>
          <cell r="AJ21" t="str">
            <v>ABC &amp; Company Ltd</v>
          </cell>
        </row>
        <row r="22">
          <cell r="A22" t="str">
            <v>Jobin George</v>
          </cell>
          <cell r="B22" t="str">
            <v>Web Developer</v>
          </cell>
          <cell r="C22" t="str">
            <v>December</v>
          </cell>
          <cell r="D22">
            <v>2016.0</v>
          </cell>
          <cell r="E22">
            <v>30.0</v>
          </cell>
          <cell r="F22">
            <v>2.0</v>
          </cell>
          <cell r="G22">
            <v>0.0</v>
          </cell>
          <cell r="H22">
            <v>30.0</v>
          </cell>
          <cell r="I22">
            <v>16000.0</v>
          </cell>
          <cell r="J22">
            <v>16000.0</v>
          </cell>
          <cell r="K22">
            <v>8000.0</v>
          </cell>
          <cell r="L22">
            <v>1600.0</v>
          </cell>
          <cell r="M22">
            <v>4000.0</v>
          </cell>
          <cell r="N22">
            <v>800.0</v>
          </cell>
          <cell r="O22">
            <v>800.0</v>
          </cell>
          <cell r="P22">
            <v>1250.0</v>
          </cell>
          <cell r="R22">
            <v>350.0</v>
          </cell>
          <cell r="S22">
            <v>350.0</v>
          </cell>
          <cell r="T22">
            <v>15650.0</v>
          </cell>
          <cell r="U22">
            <v>1500.0</v>
          </cell>
          <cell r="V22">
            <v>0.0</v>
          </cell>
          <cell r="W22">
            <v>16250.0</v>
          </cell>
          <cell r="X22">
            <v>1150.0</v>
          </cell>
          <cell r="AB22">
            <v>1150.0</v>
          </cell>
          <cell r="AC22">
            <v>15100.0</v>
          </cell>
          <cell r="AD22" t="str">
            <v>Male</v>
          </cell>
          <cell r="AE22" t="str">
            <v>Mr</v>
          </cell>
          <cell r="AF22" t="str">
            <v>Managing Director</v>
          </cell>
          <cell r="AG22" t="str">
            <v>Yes</v>
          </cell>
          <cell r="AH22" t="str">
            <v>Yes</v>
          </cell>
          <cell r="AI22">
            <v>1600.0</v>
          </cell>
          <cell r="AJ22" t="str">
            <v>ABC &amp; Company Ltd</v>
          </cell>
        </row>
        <row r="23">
          <cell r="A23" t="str">
            <v>Jismon Tomy</v>
          </cell>
          <cell r="B23" t="str">
            <v>Web Developer</v>
          </cell>
          <cell r="C23" t="str">
            <v>December</v>
          </cell>
          <cell r="D23">
            <v>2016.0</v>
          </cell>
          <cell r="E23">
            <v>30.0</v>
          </cell>
          <cell r="F23">
            <v>2.0</v>
          </cell>
          <cell r="G23">
            <v>1.0</v>
          </cell>
          <cell r="H23">
            <v>30.0</v>
          </cell>
          <cell r="I23">
            <v>10000.0</v>
          </cell>
          <cell r="J23">
            <v>10000.0</v>
          </cell>
          <cell r="K23">
            <v>5000.0</v>
          </cell>
          <cell r="L23">
            <v>1000.0</v>
          </cell>
          <cell r="M23">
            <v>2500.0</v>
          </cell>
          <cell r="N23">
            <v>500.0</v>
          </cell>
          <cell r="O23">
            <v>500.0</v>
          </cell>
          <cell r="P23">
            <v>1000.0</v>
          </cell>
          <cell r="R23">
            <v>0.0</v>
          </cell>
          <cell r="S23">
            <v>0.0</v>
          </cell>
          <cell r="T23">
            <v>10000.0</v>
          </cell>
          <cell r="U23">
            <v>2000.0</v>
          </cell>
          <cell r="V23">
            <v>0.0</v>
          </cell>
          <cell r="W23">
            <v>11000.0</v>
          </cell>
          <cell r="X23">
            <v>720.0</v>
          </cell>
          <cell r="AB23">
            <v>720.0</v>
          </cell>
          <cell r="AC23">
            <v>10280.0</v>
          </cell>
          <cell r="AD23" t="str">
            <v>Male</v>
          </cell>
          <cell r="AE23" t="str">
            <v>Mr</v>
          </cell>
          <cell r="AF23" t="str">
            <v>Managing Director</v>
          </cell>
          <cell r="AG23" t="str">
            <v>Yes</v>
          </cell>
          <cell r="AH23" t="str">
            <v>Yes</v>
          </cell>
          <cell r="AI23">
            <v>1000.0</v>
          </cell>
          <cell r="AJ23" t="str">
            <v>ABC &amp; Company Ltd</v>
          </cell>
        </row>
        <row r="24">
          <cell r="A24" t="str">
            <v>Sharafali P</v>
          </cell>
          <cell r="B24" t="str">
            <v>Ux/Ui Designer</v>
          </cell>
          <cell r="C24" t="str">
            <v>December</v>
          </cell>
          <cell r="D24">
            <v>2016.0</v>
          </cell>
          <cell r="E24">
            <v>30.0</v>
          </cell>
          <cell r="F24">
            <v>2.0</v>
          </cell>
          <cell r="G24">
            <v>0.0</v>
          </cell>
          <cell r="H24">
            <v>30.0</v>
          </cell>
          <cell r="I24">
            <v>14000.0</v>
          </cell>
          <cell r="J24">
            <v>14000.0</v>
          </cell>
          <cell r="K24">
            <v>7000.0</v>
          </cell>
          <cell r="L24">
            <v>1400.0</v>
          </cell>
          <cell r="M24">
            <v>3500.0</v>
          </cell>
          <cell r="N24">
            <v>700.0</v>
          </cell>
          <cell r="O24">
            <v>700.0</v>
          </cell>
          <cell r="P24">
            <v>1250.0</v>
          </cell>
          <cell r="R24">
            <v>150.0</v>
          </cell>
          <cell r="S24">
            <v>150.0</v>
          </cell>
          <cell r="T24">
            <v>13850.0</v>
          </cell>
          <cell r="U24">
            <v>0.0</v>
          </cell>
          <cell r="V24">
            <v>0.0</v>
          </cell>
          <cell r="W24">
            <v>12750.0</v>
          </cell>
          <cell r="X24">
            <v>1010.0</v>
          </cell>
          <cell r="AB24">
            <v>1010.0</v>
          </cell>
          <cell r="AC24">
            <v>11740.0</v>
          </cell>
          <cell r="AD24" t="str">
            <v>Male</v>
          </cell>
          <cell r="AE24" t="str">
            <v>Mr</v>
          </cell>
          <cell r="AF24" t="str">
            <v>Managing Director</v>
          </cell>
          <cell r="AG24" t="str">
            <v>Yes</v>
          </cell>
          <cell r="AH24" t="str">
            <v>Yes</v>
          </cell>
          <cell r="AI24">
            <v>1400.0</v>
          </cell>
          <cell r="AJ24" t="str">
            <v>ABC &amp; Company Ltd</v>
          </cell>
        </row>
        <row r="25">
          <cell r="H25">
            <v>0.0</v>
          </cell>
          <cell r="P25">
            <v>0.0</v>
          </cell>
          <cell r="X25">
            <v>0.0</v>
          </cell>
          <cell r="AB25">
            <v>0.0</v>
          </cell>
          <cell r="AJ25" t="str">
            <v>ABC &amp; Company Ltd</v>
          </cell>
        </row>
        <row r="26">
          <cell r="H26">
            <v>0.0</v>
          </cell>
          <cell r="P26">
            <v>0.0</v>
          </cell>
          <cell r="X26">
            <v>0.0</v>
          </cell>
          <cell r="AB26">
            <v>0.0</v>
          </cell>
          <cell r="AJ26" t="str">
            <v>ABC &amp; Company Ltd</v>
          </cell>
        </row>
        <row r="27">
          <cell r="H27">
            <v>0.0</v>
          </cell>
          <cell r="P27">
            <v>0.0</v>
          </cell>
          <cell r="X27">
            <v>0.0</v>
          </cell>
          <cell r="AB27">
            <v>0.0</v>
          </cell>
          <cell r="AJ27" t="str">
            <v>ABC &amp; Company Ltd</v>
          </cell>
        </row>
        <row r="28">
          <cell r="H28">
            <v>0.0</v>
          </cell>
          <cell r="P28">
            <v>0.0</v>
          </cell>
          <cell r="X28">
            <v>0.0</v>
          </cell>
          <cell r="AB28">
            <v>0.0</v>
          </cell>
          <cell r="AJ28" t="str">
            <v>ABC &amp; Company Ltd</v>
          </cell>
        </row>
        <row r="29">
          <cell r="H29">
            <v>0.0</v>
          </cell>
          <cell r="P29">
            <v>0.0</v>
          </cell>
          <cell r="X29">
            <v>0.0</v>
          </cell>
          <cell r="AB29">
            <v>0.0</v>
          </cell>
          <cell r="AJ29" t="str">
            <v>ABC &amp; Company Ltd</v>
          </cell>
        </row>
        <row r="30">
          <cell r="H30">
            <v>0.0</v>
          </cell>
          <cell r="P30">
            <v>0.0</v>
          </cell>
          <cell r="X30">
            <v>0.0</v>
          </cell>
          <cell r="AB30">
            <v>0.0</v>
          </cell>
          <cell r="AJ30" t="str">
            <v>ABC &amp; Company Ltd</v>
          </cell>
        </row>
        <row r="31">
          <cell r="H31">
            <v>0.0</v>
          </cell>
          <cell r="P31">
            <v>0.0</v>
          </cell>
          <cell r="X31">
            <v>0.0</v>
          </cell>
          <cell r="AB31">
            <v>0.0</v>
          </cell>
          <cell r="AJ31" t="str">
            <v>ABC &amp; Company Ltd</v>
          </cell>
        </row>
        <row r="32">
          <cell r="H32">
            <v>0.0</v>
          </cell>
          <cell r="P32">
            <v>0.0</v>
          </cell>
          <cell r="X32">
            <v>0.0</v>
          </cell>
          <cell r="AB32">
            <v>0.0</v>
          </cell>
          <cell r="AJ32" t="str">
            <v>ABC &amp; Company Ltd</v>
          </cell>
        </row>
        <row r="33">
          <cell r="H33">
            <v>0.0</v>
          </cell>
          <cell r="P33">
            <v>0.0</v>
          </cell>
          <cell r="X33">
            <v>0.0</v>
          </cell>
          <cell r="AB33">
            <v>0.0</v>
          </cell>
          <cell r="AJ33" t="str">
            <v>ABC &amp; Company Ltd</v>
          </cell>
        </row>
        <row r="34">
          <cell r="H34">
            <v>0.0</v>
          </cell>
          <cell r="P34">
            <v>0.0</v>
          </cell>
          <cell r="X34">
            <v>0.0</v>
          </cell>
          <cell r="AB34">
            <v>0.0</v>
          </cell>
          <cell r="AJ34" t="str">
            <v>ABC &amp; Company Ltd</v>
          </cell>
        </row>
        <row r="35">
          <cell r="H35">
            <v>0.0</v>
          </cell>
          <cell r="P35">
            <v>0.0</v>
          </cell>
          <cell r="X35">
            <v>0.0</v>
          </cell>
          <cell r="AB35">
            <v>0.0</v>
          </cell>
          <cell r="AJ35" t="str">
            <v>ABC &amp; Company Ltd</v>
          </cell>
        </row>
        <row r="36">
          <cell r="H36">
            <v>0.0</v>
          </cell>
          <cell r="P36">
            <v>0.0</v>
          </cell>
          <cell r="X36">
            <v>0.0</v>
          </cell>
          <cell r="AB36">
            <v>0.0</v>
          </cell>
          <cell r="AJ36" t="str">
            <v>ABC &amp; Company Ltd</v>
          </cell>
        </row>
        <row r="37">
          <cell r="H37">
            <v>0.0</v>
          </cell>
          <cell r="P37">
            <v>0.0</v>
          </cell>
          <cell r="X37">
            <v>0.0</v>
          </cell>
          <cell r="AB37">
            <v>0.0</v>
          </cell>
          <cell r="AJ37" t="str">
            <v>ABC &amp; Company Ltd</v>
          </cell>
        </row>
        <row r="38">
          <cell r="H38">
            <v>0.0</v>
          </cell>
          <cell r="P38">
            <v>0.0</v>
          </cell>
          <cell r="X38">
            <v>0.0</v>
          </cell>
          <cell r="AB38">
            <v>0.0</v>
          </cell>
          <cell r="AJ38" t="str">
            <v>ABC &amp; Company Ltd</v>
          </cell>
        </row>
        <row r="39">
          <cell r="H39">
            <v>0.0</v>
          </cell>
          <cell r="P39">
            <v>0.0</v>
          </cell>
          <cell r="X39">
            <v>0.0</v>
          </cell>
          <cell r="AB39">
            <v>0.0</v>
          </cell>
          <cell r="AJ39" t="str">
            <v>ABC &amp; Company Ltd</v>
          </cell>
        </row>
        <row r="40">
          <cell r="H40">
            <v>0.0</v>
          </cell>
          <cell r="P40">
            <v>0.0</v>
          </cell>
          <cell r="X40">
            <v>0.0</v>
          </cell>
          <cell r="AB40">
            <v>0.0</v>
          </cell>
          <cell r="AJ40" t="str">
            <v>ABC &amp; Company Ltd</v>
          </cell>
        </row>
        <row r="41">
          <cell r="H41">
            <v>0.0</v>
          </cell>
          <cell r="P41">
            <v>0.0</v>
          </cell>
          <cell r="X41">
            <v>0.0</v>
          </cell>
          <cell r="AB41">
            <v>0.0</v>
          </cell>
          <cell r="AJ41" t="str">
            <v>ABC &amp; Company Ltd</v>
          </cell>
        </row>
        <row r="42">
          <cell r="H42">
            <v>0.0</v>
          </cell>
          <cell r="P42">
            <v>0.0</v>
          </cell>
          <cell r="X42">
            <v>0.0</v>
          </cell>
          <cell r="AB42">
            <v>0.0</v>
          </cell>
          <cell r="AJ42" t="str">
            <v>ABC &amp; Company Ltd</v>
          </cell>
        </row>
        <row r="43">
          <cell r="H43">
            <v>0.0</v>
          </cell>
          <cell r="P43">
            <v>0.0</v>
          </cell>
          <cell r="X43">
            <v>0.0</v>
          </cell>
          <cell r="AB43">
            <v>0.0</v>
          </cell>
          <cell r="AJ43" t="str">
            <v>ABC &amp; Company Ltd</v>
          </cell>
        </row>
        <row r="44">
          <cell r="H44">
            <v>0.0</v>
          </cell>
          <cell r="P44">
            <v>0.0</v>
          </cell>
          <cell r="X44">
            <v>0.0</v>
          </cell>
          <cell r="AB44">
            <v>0.0</v>
          </cell>
          <cell r="AJ44" t="str">
            <v>ABC &amp; Company Ltd</v>
          </cell>
        </row>
        <row r="45">
          <cell r="H45">
            <v>0.0</v>
          </cell>
          <cell r="P45">
            <v>0.0</v>
          </cell>
          <cell r="X45">
            <v>0.0</v>
          </cell>
          <cell r="AB45">
            <v>0.0</v>
          </cell>
          <cell r="AJ45" t="str">
            <v>ABC &amp; Company Ltd</v>
          </cell>
        </row>
        <row r="46">
          <cell r="H46">
            <v>0.0</v>
          </cell>
          <cell r="P46">
            <v>0.0</v>
          </cell>
          <cell r="X46">
            <v>0.0</v>
          </cell>
          <cell r="AB46">
            <v>0.0</v>
          </cell>
          <cell r="AJ46" t="str">
            <v>ABC &amp; Company Ltd</v>
          </cell>
        </row>
        <row r="47">
          <cell r="H47">
            <v>0.0</v>
          </cell>
          <cell r="P47">
            <v>0.0</v>
          </cell>
          <cell r="X47">
            <v>0.0</v>
          </cell>
          <cell r="AB47">
            <v>0.0</v>
          </cell>
          <cell r="AJ47" t="str">
            <v>ABC &amp; Company Ltd</v>
          </cell>
        </row>
        <row r="48">
          <cell r="H48">
            <v>0.0</v>
          </cell>
          <cell r="P48">
            <v>0.0</v>
          </cell>
          <cell r="X48">
            <v>0.0</v>
          </cell>
          <cell r="AB48">
            <v>0.0</v>
          </cell>
          <cell r="AJ48" t="str">
            <v>ABC &amp; Company Ltd</v>
          </cell>
        </row>
        <row r="49">
          <cell r="H49">
            <v>0.0</v>
          </cell>
          <cell r="P49">
            <v>0.0</v>
          </cell>
          <cell r="X49">
            <v>0.0</v>
          </cell>
          <cell r="AB49">
            <v>0.0</v>
          </cell>
          <cell r="AJ49" t="str">
            <v>ABC &amp; Company Ltd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27"/>
  <sheetViews>
    <sheetView workbookViewId="0" topLeftCell="A4">
      <selection activeCell="D36" sqref="D36"/>
    </sheetView>
  </sheetViews>
  <sheetFormatPr defaultRowHeight="15.0" defaultColWidth="10"/>
  <sheetData>
    <row r="1" spans="8:8" s="1" ht="49.5" customFormat="1" customHeight="1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8:8" s="1" ht="15.75" customFormat="1">
      <c r="A2" s="5"/>
      <c r="B2" s="6" t="s">
        <v>44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8:8" s="1" ht="15.75" customFormat="1">
      <c r="A3" s="5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8:8" s="1" ht="15.75" customFormat="1">
      <c r="A4" s="5"/>
      <c r="B4" s="12" t="s">
        <v>1</v>
      </c>
      <c r="C4" s="13" t="s">
        <v>41</v>
      </c>
      <c r="D4" s="14"/>
      <c r="E4" s="14"/>
      <c r="F4" s="15"/>
      <c r="G4" s="16" t="s">
        <v>0</v>
      </c>
      <c r="H4" s="16"/>
      <c r="I4" s="16" t="s">
        <v>42</v>
      </c>
      <c r="J4" s="16"/>
      <c r="K4" s="16"/>
      <c r="L4" s="16"/>
      <c r="M4" s="16"/>
    </row>
    <row r="5" spans="8:8" s="1" ht="15.75" customFormat="1">
      <c r="A5" s="5" t="s">
        <v>2</v>
      </c>
      <c r="B5" s="16" t="s">
        <v>3</v>
      </c>
      <c r="C5" s="16"/>
      <c r="D5" s="16"/>
      <c r="E5" s="16"/>
      <c r="F5" s="16"/>
      <c r="G5" s="12" t="s">
        <v>4</v>
      </c>
      <c r="H5" s="12">
        <v>20000.0</v>
      </c>
      <c r="I5" s="12" t="s">
        <v>5</v>
      </c>
      <c r="J5" s="12" t="s">
        <v>6</v>
      </c>
      <c r="K5" s="12"/>
      <c r="L5" s="12"/>
      <c r="M5" s="12">
        <v>31.0</v>
      </c>
    </row>
    <row r="6" spans="8:8" s="1" ht="15.75" customFormat="1">
      <c r="A6" s="5" t="s">
        <v>7</v>
      </c>
      <c r="B6" s="16" t="s">
        <v>8</v>
      </c>
      <c r="C6" s="16"/>
      <c r="D6" s="16"/>
      <c r="E6" s="12" t="s">
        <v>4</v>
      </c>
      <c r="F6" s="12">
        <v>0.0</v>
      </c>
      <c r="G6" s="16"/>
      <c r="H6" s="16"/>
      <c r="I6" s="12" t="s">
        <v>9</v>
      </c>
      <c r="J6" s="12" t="s">
        <v>10</v>
      </c>
      <c r="K6" s="12"/>
      <c r="L6" s="12"/>
      <c r="M6" s="12">
        <v>0.0</v>
      </c>
    </row>
    <row r="7" spans="8:8" s="1" ht="15.75" customFormat="1">
      <c r="A7" s="5" t="s">
        <v>11</v>
      </c>
      <c r="B7" s="16" t="s">
        <v>12</v>
      </c>
      <c r="C7" s="16"/>
      <c r="D7" s="16"/>
      <c r="E7" s="12" t="s">
        <v>4</v>
      </c>
      <c r="F7" s="12">
        <v>5000.0</v>
      </c>
      <c r="G7" s="16"/>
      <c r="H7" s="16"/>
      <c r="I7" s="12"/>
      <c r="J7" s="12" t="s">
        <v>13</v>
      </c>
      <c r="K7" s="12"/>
      <c r="L7" s="12"/>
      <c r="M7" s="12">
        <v>0.0</v>
      </c>
    </row>
    <row r="8" spans="8:8" s="1" ht="15.75" customFormat="1">
      <c r="A8" s="5" t="s">
        <v>14</v>
      </c>
      <c r="B8" s="16" t="s">
        <v>15</v>
      </c>
      <c r="C8" s="16"/>
      <c r="D8" s="16"/>
      <c r="E8" s="12" t="s">
        <v>4</v>
      </c>
      <c r="F8" s="12">
        <v>0.0</v>
      </c>
      <c r="G8" s="16"/>
      <c r="H8" s="16"/>
      <c r="I8" s="12"/>
      <c r="J8" s="12" t="s">
        <v>16</v>
      </c>
      <c r="K8" s="12"/>
      <c r="L8" s="12"/>
      <c r="M8" s="12">
        <f>IF(M6&lt;=M7,0,M6-M7)</f>
        <v>0.0</v>
      </c>
    </row>
    <row r="9" spans="8:8" s="1" ht="15.75" customFormat="1">
      <c r="A9" s="5" t="s">
        <v>17</v>
      </c>
      <c r="B9" s="16" t="s">
        <v>18</v>
      </c>
      <c r="C9" s="16"/>
      <c r="D9" s="16"/>
      <c r="E9" s="12" t="s">
        <v>4</v>
      </c>
      <c r="F9" s="12">
        <v>0.0</v>
      </c>
      <c r="G9" s="16"/>
      <c r="H9" s="16"/>
      <c r="I9" s="12" t="s">
        <v>19</v>
      </c>
      <c r="J9" s="12" t="s">
        <v>20</v>
      </c>
      <c r="K9" s="12"/>
      <c r="L9" s="12"/>
      <c r="M9" s="12">
        <f>M5-M8</f>
        <v>31.0</v>
      </c>
    </row>
    <row r="10" spans="8:8" s="1" ht="15.75" customFormat="1">
      <c r="A10" s="5" t="s">
        <v>21</v>
      </c>
      <c r="B10" s="16" t="s">
        <v>22</v>
      </c>
      <c r="C10" s="16"/>
      <c r="D10" s="16"/>
      <c r="E10" s="12" t="s">
        <v>4</v>
      </c>
      <c r="F10" s="12">
        <v>0.0</v>
      </c>
      <c r="G10" s="16"/>
      <c r="H10" s="16"/>
      <c r="I10" s="17"/>
      <c r="J10" s="18"/>
      <c r="K10" s="18"/>
      <c r="L10" s="18"/>
      <c r="M10" s="19"/>
    </row>
    <row r="11" spans="8:8" s="1" ht="15.75" customFormat="1">
      <c r="A11" s="5" t="s">
        <v>23</v>
      </c>
      <c r="B11" s="16" t="s">
        <v>24</v>
      </c>
      <c r="C11" s="16"/>
      <c r="D11" s="16"/>
      <c r="E11" s="12" t="s">
        <v>4</v>
      </c>
      <c r="F11" s="12">
        <v>0.0</v>
      </c>
      <c r="G11" s="16"/>
      <c r="H11" s="16"/>
      <c r="I11" s="20"/>
      <c r="J11" s="21"/>
      <c r="K11" s="21"/>
      <c r="L11" s="21"/>
      <c r="M11" s="22"/>
    </row>
    <row r="12" spans="8:8" s="1" ht="15.75" customFormat="1">
      <c r="A12" s="5" t="s">
        <v>25</v>
      </c>
      <c r="B12" s="12" t="str">
        <f>'[1]Database'!V3</f>
        <v>TA</v>
      </c>
      <c r="C12" s="12"/>
      <c r="D12" s="12"/>
      <c r="E12" s="12" t="s">
        <v>4</v>
      </c>
      <c r="F12" s="12">
        <v>0.0</v>
      </c>
      <c r="G12" s="16"/>
      <c r="H12" s="16"/>
      <c r="I12" s="20"/>
      <c r="J12" s="21"/>
      <c r="K12" s="21"/>
      <c r="L12" s="21"/>
      <c r="M12" s="22"/>
    </row>
    <row r="13" spans="8:8" s="1" ht="15.75" customFormat="1">
      <c r="A13" s="5"/>
      <c r="B13" s="16" t="s">
        <v>26</v>
      </c>
      <c r="C13" s="16"/>
      <c r="D13" s="16"/>
      <c r="E13" s="16"/>
      <c r="F13" s="16"/>
      <c r="G13" s="12" t="s">
        <v>4</v>
      </c>
      <c r="H13" s="12">
        <f>SUM(F6:F12)</f>
        <v>5000.0</v>
      </c>
      <c r="I13" s="20"/>
      <c r="J13" s="21"/>
      <c r="K13" s="21"/>
      <c r="L13" s="21"/>
      <c r="M13" s="22"/>
    </row>
    <row r="14" spans="8:8" s="1" ht="15.75" customFormat="1">
      <c r="A14" s="5"/>
      <c r="B14" s="16"/>
      <c r="C14" s="16"/>
      <c r="D14" s="16"/>
      <c r="E14" s="16"/>
      <c r="F14" s="16"/>
      <c r="G14" s="12"/>
      <c r="H14" s="12">
        <f>H5+H13</f>
        <v>25000.0</v>
      </c>
      <c r="I14" s="20"/>
      <c r="J14" s="21"/>
      <c r="K14" s="21"/>
      <c r="L14" s="21"/>
      <c r="M14" s="22"/>
    </row>
    <row r="15" spans="8:8" s="1" ht="15.75" customFormat="1">
      <c r="A15" s="5"/>
      <c r="B15" s="12" t="s">
        <v>27</v>
      </c>
      <c r="C15" s="12"/>
      <c r="D15" s="12"/>
      <c r="E15" s="12"/>
      <c r="F15" s="12"/>
      <c r="G15" s="12"/>
      <c r="H15" s="12"/>
      <c r="I15" s="20"/>
      <c r="J15" s="21"/>
      <c r="K15" s="21"/>
      <c r="L15" s="21"/>
      <c r="M15" s="22"/>
    </row>
    <row r="16" spans="8:8" s="1" ht="15.75" customFormat="1">
      <c r="A16" s="5"/>
      <c r="B16" s="16" t="s">
        <v>28</v>
      </c>
      <c r="C16" s="16"/>
      <c r="D16" s="16"/>
      <c r="E16" s="12" t="s">
        <v>4</v>
      </c>
      <c r="F16" s="12">
        <v>1800.0</v>
      </c>
      <c r="G16" s="12"/>
      <c r="H16" s="12"/>
      <c r="I16" s="20"/>
      <c r="J16" s="21"/>
      <c r="K16" s="21"/>
      <c r="L16" s="21"/>
      <c r="M16" s="22"/>
    </row>
    <row r="17" spans="8:8" s="1" ht="15.75" customFormat="1">
      <c r="A17" s="5"/>
      <c r="B17" s="16" t="s">
        <v>29</v>
      </c>
      <c r="C17" s="16"/>
      <c r="D17" s="16"/>
      <c r="E17" s="12" t="s">
        <v>4</v>
      </c>
      <c r="F17" s="12">
        <v>0.0</v>
      </c>
      <c r="G17" s="12"/>
      <c r="H17" s="12"/>
      <c r="I17" s="20"/>
      <c r="J17" s="21"/>
      <c r="K17" s="21"/>
      <c r="L17" s="21"/>
      <c r="M17" s="22"/>
    </row>
    <row r="18" spans="8:8" s="1" ht="16.4" customFormat="1">
      <c r="A18" s="5"/>
      <c r="B18" s="23" t="s">
        <v>45</v>
      </c>
      <c r="C18" s="23"/>
      <c r="D18" s="23"/>
      <c r="E18" s="12" t="s">
        <v>4</v>
      </c>
      <c r="F18" s="12">
        <v>438.0</v>
      </c>
      <c r="G18" s="12"/>
      <c r="H18" s="12"/>
      <c r="I18" s="20"/>
      <c r="J18" s="21"/>
      <c r="K18" s="21"/>
      <c r="L18" s="21"/>
      <c r="M18" s="22"/>
    </row>
    <row r="19" spans="8:8" s="1" ht="15.75" customFormat="1">
      <c r="A19" s="5"/>
      <c r="B19" s="16" t="s">
        <v>31</v>
      </c>
      <c r="C19" s="16"/>
      <c r="D19" s="16"/>
      <c r="E19" s="12" t="s">
        <v>4</v>
      </c>
      <c r="F19" s="12">
        <v>0.0</v>
      </c>
      <c r="G19" s="12"/>
      <c r="H19" s="12"/>
      <c r="I19" s="20"/>
      <c r="J19" s="21"/>
      <c r="K19" s="21"/>
      <c r="L19" s="21"/>
      <c r="M19" s="22"/>
    </row>
    <row r="20" spans="8:8" s="1" ht="15.75" customFormat="1">
      <c r="A20" s="5"/>
      <c r="B20" s="16" t="s">
        <v>32</v>
      </c>
      <c r="C20" s="16"/>
      <c r="D20" s="16"/>
      <c r="E20" s="12"/>
      <c r="F20" s="12">
        <f>SUM(F16:F19)</f>
        <v>2238.0</v>
      </c>
      <c r="G20" s="12"/>
      <c r="H20" s="12"/>
      <c r="I20" s="20"/>
      <c r="J20" s="21"/>
      <c r="K20" s="21"/>
      <c r="L20" s="21"/>
      <c r="M20" s="22"/>
    </row>
    <row r="21" spans="8:8" s="1" ht="15.75" customFormat="1">
      <c r="A21" s="5"/>
      <c r="B21" s="16" t="s">
        <v>32</v>
      </c>
      <c r="C21" s="16"/>
      <c r="D21" s="16"/>
      <c r="E21" s="16"/>
      <c r="F21" s="16"/>
      <c r="G21" s="12" t="s">
        <v>4</v>
      </c>
      <c r="H21" s="12">
        <f>F20</f>
        <v>2238.0</v>
      </c>
      <c r="I21" s="20"/>
      <c r="J21" s="21"/>
      <c r="K21" s="21"/>
      <c r="L21" s="21"/>
      <c r="M21" s="22"/>
    </row>
    <row r="22" spans="8:8" s="1" ht="15.75" customFormat="1">
      <c r="A22" s="5"/>
      <c r="B22" s="16"/>
      <c r="C22" s="16"/>
      <c r="D22" s="16"/>
      <c r="E22" s="16"/>
      <c r="F22" s="16"/>
      <c r="G22" s="12"/>
      <c r="H22" s="12"/>
      <c r="I22" s="20"/>
      <c r="J22" s="21"/>
      <c r="K22" s="21"/>
      <c r="L22" s="21"/>
      <c r="M22" s="22"/>
    </row>
    <row r="23" spans="8:8" s="1" ht="15.75" customFormat="1">
      <c r="A23" s="5"/>
      <c r="B23" s="16" t="s">
        <v>33</v>
      </c>
      <c r="C23" s="16"/>
      <c r="D23" s="16"/>
      <c r="E23" s="12"/>
      <c r="F23" s="12"/>
      <c r="G23" s="12"/>
      <c r="H23" s="12">
        <f>H14-H21</f>
        <v>22762.0</v>
      </c>
      <c r="I23" s="20"/>
      <c r="J23" s="21"/>
      <c r="K23" s="21"/>
      <c r="L23" s="21"/>
      <c r="M23" s="22"/>
    </row>
    <row r="24" spans="8:8" s="1" ht="15.75" customFormat="1" customHeight="1">
      <c r="A24" s="5"/>
      <c r="B24" s="16" t="s">
        <v>34</v>
      </c>
      <c r="C24" s="16"/>
      <c r="D24" s="16"/>
      <c r="E24" s="16"/>
      <c r="F24" s="16"/>
      <c r="G24" s="12" t="s">
        <v>35</v>
      </c>
      <c r="H24" s="12">
        <v>0.0</v>
      </c>
      <c r="I24" s="20"/>
      <c r="J24" s="21"/>
      <c r="K24" s="21"/>
      <c r="L24" s="21"/>
      <c r="M24" s="22"/>
    </row>
    <row r="25" spans="8:8" s="1" ht="15.75" customFormat="1" customHeight="1">
      <c r="A25" s="5"/>
      <c r="B25" s="16" t="s">
        <v>36</v>
      </c>
      <c r="C25" s="16"/>
      <c r="D25" s="16"/>
      <c r="E25" s="16"/>
      <c r="F25" s="16"/>
      <c r="G25" s="12"/>
      <c r="H25" s="12">
        <f>H23-H24</f>
        <v>22762.0</v>
      </c>
      <c r="I25" s="24"/>
      <c r="J25" s="25"/>
      <c r="K25" s="25"/>
      <c r="L25" s="25"/>
      <c r="M25" s="26"/>
    </row>
    <row r="26" spans="8:8" s="1" ht="15.75" customForma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8:8" s="1" ht="15.75" customFormat="1">
      <c r="A27" s="27"/>
      <c r="B27" s="29" t="str">
        <f>CONCATENATE("Authorised by"&amp;" ",'[1]Database'!AF4)</f>
        <v>Authorised by Managing Director</v>
      </c>
      <c r="C27" s="29"/>
      <c r="D27" s="29"/>
      <c r="E27" s="29"/>
      <c r="F27" s="29"/>
      <c r="G27" s="29" t="s">
        <v>37</v>
      </c>
      <c r="H27" s="29"/>
      <c r="I27" s="27" t="s">
        <v>38</v>
      </c>
      <c r="J27" s="27"/>
      <c r="K27" s="27"/>
      <c r="L27" s="27"/>
      <c r="M27" s="27"/>
    </row>
  </sheetData>
  <mergeCells count="28">
    <mergeCell ref="E21:F22"/>
    <mergeCell ref="B23:D23"/>
    <mergeCell ref="B24:F24"/>
    <mergeCell ref="B25:F25"/>
    <mergeCell ref="B27:F27"/>
    <mergeCell ref="G27:H27"/>
    <mergeCell ref="I10:M25"/>
    <mergeCell ref="E13:F14"/>
    <mergeCell ref="B20:D20"/>
    <mergeCell ref="B11:D11"/>
    <mergeCell ref="G6:H12"/>
    <mergeCell ref="G4:H4"/>
    <mergeCell ref="I4:M4"/>
    <mergeCell ref="B21:D22"/>
    <mergeCell ref="B7:D7"/>
    <mergeCell ref="C4:F4"/>
    <mergeCell ref="B5:F5"/>
    <mergeCell ref="B6:D6"/>
    <mergeCell ref="B18:D18"/>
    <mergeCell ref="A1:M1"/>
    <mergeCell ref="B19:D19"/>
    <mergeCell ref="B8:D8"/>
    <mergeCell ref="B13:D14"/>
    <mergeCell ref="B16:D16"/>
    <mergeCell ref="B17:D17"/>
    <mergeCell ref="B9:D9"/>
    <mergeCell ref="B10:D10"/>
    <mergeCell ref="B2:M3"/>
  </mergeCells>
  <dataValidations count="1">
    <dataValidation allowBlank="1" type="any" operator="between" errorStyle="stop" showInputMessage="1" promptTitle="Advance" prompt="ADVANCE iF ANY" showErrorMessage="1" sqref="H24"/>
  </dataValidation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N27"/>
  <sheetViews>
    <sheetView workbookViewId="0">
      <selection activeCell="B19" sqref="B19:D19"/>
    </sheetView>
  </sheetViews>
  <sheetFormatPr defaultRowHeight="15.0" defaultColWidth="10"/>
  <sheetData>
    <row r="1" spans="8:8" s="1" ht="49.5" customFormat="1" customHeight="1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8:8" s="1" ht="15.75" customFormat="1">
      <c r="A2" s="5"/>
      <c r="B2" s="6" t="s">
        <v>43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8:8" s="1" ht="15.75" customFormat="1">
      <c r="A3" s="5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8:8" s="1" ht="15.75" customFormat="1">
      <c r="A4" s="5"/>
      <c r="B4" s="30" t="s">
        <v>1</v>
      </c>
      <c r="C4" s="13" t="s">
        <v>41</v>
      </c>
      <c r="D4" s="14"/>
      <c r="E4" s="14"/>
      <c r="F4" s="15"/>
      <c r="G4" s="16" t="s">
        <v>0</v>
      </c>
      <c r="H4" s="16"/>
      <c r="I4" s="16" t="s">
        <v>42</v>
      </c>
      <c r="J4" s="16"/>
      <c r="K4" s="16"/>
      <c r="L4" s="16"/>
      <c r="M4" s="16"/>
    </row>
    <row r="5" spans="8:8" s="1" ht="15.75" customFormat="1">
      <c r="A5" s="5" t="s">
        <v>2</v>
      </c>
      <c r="B5" s="16" t="s">
        <v>3</v>
      </c>
      <c r="C5" s="16"/>
      <c r="D5" s="16"/>
      <c r="E5" s="16"/>
      <c r="F5" s="16"/>
      <c r="G5" s="30" t="s">
        <v>4</v>
      </c>
      <c r="H5" s="30">
        <v>20000.0</v>
      </c>
      <c r="I5" s="30" t="s">
        <v>5</v>
      </c>
      <c r="J5" s="30" t="s">
        <v>6</v>
      </c>
      <c r="K5" s="30"/>
      <c r="L5" s="30"/>
      <c r="M5" s="30">
        <v>31.0</v>
      </c>
    </row>
    <row r="6" spans="8:8" s="1" ht="15.75" customFormat="1">
      <c r="A6" s="5" t="s">
        <v>7</v>
      </c>
      <c r="B6" s="16" t="s">
        <v>8</v>
      </c>
      <c r="C6" s="16"/>
      <c r="D6" s="16"/>
      <c r="E6" s="30" t="s">
        <v>4</v>
      </c>
      <c r="F6" s="30">
        <v>0.0</v>
      </c>
      <c r="G6" s="16"/>
      <c r="H6" s="16"/>
      <c r="I6" s="30" t="s">
        <v>9</v>
      </c>
      <c r="J6" s="30" t="s">
        <v>10</v>
      </c>
      <c r="K6" s="30"/>
      <c r="L6" s="30"/>
      <c r="M6" s="30">
        <v>0.0</v>
      </c>
    </row>
    <row r="7" spans="8:8" s="1" ht="15.75" customFormat="1">
      <c r="A7" s="5" t="s">
        <v>11</v>
      </c>
      <c r="B7" s="16" t="s">
        <v>12</v>
      </c>
      <c r="C7" s="16"/>
      <c r="D7" s="16"/>
      <c r="E7" s="30" t="s">
        <v>4</v>
      </c>
      <c r="F7" s="30">
        <v>5000.0</v>
      </c>
      <c r="G7" s="16"/>
      <c r="H7" s="16"/>
      <c r="I7" s="30"/>
      <c r="J7" s="30" t="s">
        <v>13</v>
      </c>
      <c r="K7" s="30"/>
      <c r="L7" s="30"/>
      <c r="M7" s="30">
        <v>0.0</v>
      </c>
    </row>
    <row r="8" spans="8:8" s="1" ht="15.75" customFormat="1">
      <c r="A8" s="5" t="s">
        <v>14</v>
      </c>
      <c r="B8" s="16" t="s">
        <v>15</v>
      </c>
      <c r="C8" s="16"/>
      <c r="D8" s="16"/>
      <c r="E8" s="30" t="s">
        <v>4</v>
      </c>
      <c r="F8" s="30">
        <v>0.0</v>
      </c>
      <c r="G8" s="16"/>
      <c r="H8" s="16"/>
      <c r="I8" s="30"/>
      <c r="J8" s="30" t="s">
        <v>16</v>
      </c>
      <c r="K8" s="30"/>
      <c r="L8" s="30"/>
      <c r="M8" s="30">
        <f>IF(M6&lt;=M7,0,M6-M7)</f>
        <v>0.0</v>
      </c>
    </row>
    <row r="9" spans="8:8" s="1" ht="15.75" customFormat="1">
      <c r="A9" s="5" t="s">
        <v>17</v>
      </c>
      <c r="B9" s="16" t="s">
        <v>18</v>
      </c>
      <c r="C9" s="16"/>
      <c r="D9" s="16"/>
      <c r="E9" s="30" t="s">
        <v>4</v>
      </c>
      <c r="F9" s="30">
        <v>0.0</v>
      </c>
      <c r="G9" s="16"/>
      <c r="H9" s="16"/>
      <c r="I9" s="30" t="s">
        <v>19</v>
      </c>
      <c r="J9" s="30" t="s">
        <v>20</v>
      </c>
      <c r="K9" s="30"/>
      <c r="L9" s="30"/>
      <c r="M9" s="30">
        <f>M5-M8</f>
        <v>31.0</v>
      </c>
    </row>
    <row r="10" spans="8:8" s="1" ht="15.75" customFormat="1">
      <c r="A10" s="5" t="s">
        <v>21</v>
      </c>
      <c r="B10" s="16" t="s">
        <v>22</v>
      </c>
      <c r="C10" s="16"/>
      <c r="D10" s="16"/>
      <c r="E10" s="30" t="s">
        <v>4</v>
      </c>
      <c r="F10" s="30">
        <v>0.0</v>
      </c>
      <c r="G10" s="16"/>
      <c r="H10" s="16"/>
      <c r="I10" s="17"/>
      <c r="J10" s="18"/>
      <c r="K10" s="18"/>
      <c r="L10" s="18"/>
      <c r="M10" s="19"/>
    </row>
    <row r="11" spans="8:8" s="1" ht="15.75" customFormat="1">
      <c r="A11" s="5" t="s">
        <v>23</v>
      </c>
      <c r="B11" s="16" t="s">
        <v>24</v>
      </c>
      <c r="C11" s="16"/>
      <c r="D11" s="16"/>
      <c r="E11" s="30" t="s">
        <v>4</v>
      </c>
      <c r="F11" s="30">
        <v>0.0</v>
      </c>
      <c r="G11" s="16"/>
      <c r="H11" s="16"/>
      <c r="I11" s="20"/>
      <c r="J11" s="21"/>
      <c r="K11" s="21"/>
      <c r="L11" s="21"/>
      <c r="M11" s="22"/>
    </row>
    <row r="12" spans="8:8" s="1" ht="15.75" customFormat="1">
      <c r="A12" s="5" t="s">
        <v>25</v>
      </c>
      <c r="B12" s="30" t="e">
        <f>'[1]Database'!V32</f>
        <v>#REF!</v>
      </c>
      <c r="C12" s="30"/>
      <c r="D12" s="30"/>
      <c r="E12" s="30" t="s">
        <v>4</v>
      </c>
      <c r="F12" s="30">
        <v>0.0</v>
      </c>
      <c r="G12" s="16"/>
      <c r="H12" s="16"/>
      <c r="I12" s="20"/>
      <c r="J12" s="21"/>
      <c r="K12" s="21"/>
      <c r="L12" s="21"/>
      <c r="M12" s="22"/>
    </row>
    <row r="13" spans="8:8" s="1" ht="15.75" customFormat="1">
      <c r="A13" s="5"/>
      <c r="B13" s="16" t="s">
        <v>26</v>
      </c>
      <c r="C13" s="16"/>
      <c r="D13" s="16"/>
      <c r="E13" s="16"/>
      <c r="F13" s="16"/>
      <c r="G13" s="30" t="s">
        <v>4</v>
      </c>
      <c r="H13" s="30">
        <f>SUM(F6:F12)</f>
        <v>5000.0</v>
      </c>
      <c r="I13" s="20"/>
      <c r="J13" s="21"/>
      <c r="K13" s="21"/>
      <c r="L13" s="21"/>
      <c r="M13" s="22"/>
    </row>
    <row r="14" spans="8:8" s="1" ht="15.75" customFormat="1">
      <c r="A14" s="5"/>
      <c r="B14" s="16"/>
      <c r="C14" s="16"/>
      <c r="D14" s="16"/>
      <c r="E14" s="16"/>
      <c r="F14" s="16"/>
      <c r="G14" s="30"/>
      <c r="H14" s="30">
        <f>H5+H13</f>
        <v>25000.0</v>
      </c>
      <c r="I14" s="20"/>
      <c r="J14" s="21"/>
      <c r="K14" s="21"/>
      <c r="L14" s="21"/>
      <c r="M14" s="22"/>
    </row>
    <row r="15" spans="8:8" s="1" ht="15.75" customFormat="1">
      <c r="A15" s="5"/>
      <c r="B15" s="30" t="s">
        <v>27</v>
      </c>
      <c r="C15" s="30"/>
      <c r="D15" s="30"/>
      <c r="E15" s="30"/>
      <c r="F15" s="30"/>
      <c r="G15" s="30"/>
      <c r="H15" s="30"/>
      <c r="I15" s="20"/>
      <c r="J15" s="21"/>
      <c r="K15" s="21"/>
      <c r="L15" s="21"/>
      <c r="M15" s="22"/>
    </row>
    <row r="16" spans="8:8" s="1" ht="15.75" customFormat="1">
      <c r="A16" s="5"/>
      <c r="B16" s="16" t="s">
        <v>28</v>
      </c>
      <c r="C16" s="16"/>
      <c r="D16" s="16"/>
      <c r="E16" s="30" t="s">
        <v>4</v>
      </c>
      <c r="F16" s="30">
        <v>1800.0</v>
      </c>
      <c r="G16" s="30"/>
      <c r="H16" s="30"/>
      <c r="I16" s="20"/>
      <c r="J16" s="21"/>
      <c r="K16" s="21"/>
      <c r="L16" s="21"/>
      <c r="M16" s="22"/>
    </row>
    <row r="17" spans="8:8" s="1" ht="15.75" customFormat="1">
      <c r="A17" s="5"/>
      <c r="B17" s="16" t="s">
        <v>29</v>
      </c>
      <c r="C17" s="16"/>
      <c r="D17" s="16"/>
      <c r="E17" s="30" t="s">
        <v>4</v>
      </c>
      <c r="F17" s="30">
        <v>0.0</v>
      </c>
      <c r="G17" s="30"/>
      <c r="H17" s="30"/>
      <c r="I17" s="20"/>
      <c r="J17" s="21"/>
      <c r="K17" s="21"/>
      <c r="L17" s="21"/>
      <c r="M17" s="22"/>
    </row>
    <row r="18" spans="8:8" s="1" ht="16.4" customFormat="1">
      <c r="A18" s="5"/>
      <c r="B18" s="16" t="s">
        <v>46</v>
      </c>
      <c r="C18" s="16"/>
      <c r="D18" s="16"/>
      <c r="E18" s="30" t="s">
        <v>4</v>
      </c>
      <c r="F18" s="30">
        <v>438.0</v>
      </c>
      <c r="G18" s="30"/>
      <c r="H18" s="30"/>
      <c r="I18" s="20"/>
      <c r="J18" s="21"/>
      <c r="K18" s="21"/>
      <c r="L18" s="21"/>
      <c r="M18" s="22"/>
    </row>
    <row r="19" spans="8:8" s="1" ht="15.75" customFormat="1">
      <c r="A19" s="5"/>
      <c r="B19" s="16" t="s">
        <v>31</v>
      </c>
      <c r="C19" s="16"/>
      <c r="D19" s="16"/>
      <c r="E19" s="30" t="s">
        <v>4</v>
      </c>
      <c r="F19" s="30">
        <v>0.0</v>
      </c>
      <c r="G19" s="30"/>
      <c r="H19" s="30"/>
      <c r="I19" s="20"/>
      <c r="J19" s="21"/>
      <c r="K19" s="21"/>
      <c r="L19" s="21"/>
      <c r="M19" s="22"/>
    </row>
    <row r="20" spans="8:8" s="1" ht="15.75" customFormat="1">
      <c r="A20" s="5"/>
      <c r="B20" s="16" t="s">
        <v>32</v>
      </c>
      <c r="C20" s="16"/>
      <c r="D20" s="16"/>
      <c r="E20" s="30"/>
      <c r="F20" s="30">
        <f>SUM(F16:F19)</f>
        <v>2238.0</v>
      </c>
      <c r="G20" s="30"/>
      <c r="H20" s="30"/>
      <c r="I20" s="20"/>
      <c r="J20" s="21"/>
      <c r="K20" s="21"/>
      <c r="L20" s="21"/>
      <c r="M20" s="22"/>
    </row>
    <row r="21" spans="8:8" s="1" ht="15.75" customFormat="1">
      <c r="A21" s="5"/>
      <c r="B21" s="16" t="s">
        <v>32</v>
      </c>
      <c r="C21" s="16"/>
      <c r="D21" s="16"/>
      <c r="E21" s="16"/>
      <c r="F21" s="16"/>
      <c r="G21" s="30" t="s">
        <v>4</v>
      </c>
      <c r="H21" s="30">
        <f>F20</f>
        <v>2238.0</v>
      </c>
      <c r="I21" s="20"/>
      <c r="J21" s="21"/>
      <c r="K21" s="21"/>
      <c r="L21" s="21"/>
      <c r="M21" s="22"/>
    </row>
    <row r="22" spans="8:8" s="1" ht="15.75" customFormat="1">
      <c r="A22" s="5"/>
      <c r="B22" s="16"/>
      <c r="C22" s="16"/>
      <c r="D22" s="16"/>
      <c r="E22" s="16"/>
      <c r="F22" s="16"/>
      <c r="G22" s="30"/>
      <c r="H22" s="30"/>
      <c r="I22" s="20"/>
      <c r="J22" s="21"/>
      <c r="K22" s="21"/>
      <c r="L22" s="21"/>
      <c r="M22" s="22"/>
    </row>
    <row r="23" spans="8:8" s="1" ht="15.75" customFormat="1">
      <c r="A23" s="5"/>
      <c r="B23" s="16" t="s">
        <v>33</v>
      </c>
      <c r="C23" s="16"/>
      <c r="D23" s="16"/>
      <c r="E23" s="30"/>
      <c r="F23" s="30"/>
      <c r="G23" s="30"/>
      <c r="H23" s="30">
        <f>H14-H21</f>
        <v>22762.0</v>
      </c>
      <c r="I23" s="20"/>
      <c r="J23" s="21"/>
      <c r="K23" s="21"/>
      <c r="L23" s="21"/>
      <c r="M23" s="22"/>
    </row>
    <row r="24" spans="8:8" s="1" ht="15.75" customFormat="1" customHeight="1">
      <c r="A24" s="5"/>
      <c r="B24" s="16" t="s">
        <v>34</v>
      </c>
      <c r="C24" s="16"/>
      <c r="D24" s="16"/>
      <c r="E24" s="16"/>
      <c r="F24" s="16"/>
      <c r="G24" s="30" t="s">
        <v>35</v>
      </c>
      <c r="H24" s="30">
        <v>0.0</v>
      </c>
      <c r="I24" s="20"/>
      <c r="J24" s="21"/>
      <c r="K24" s="21"/>
      <c r="L24" s="21"/>
      <c r="M24" s="22"/>
    </row>
    <row r="25" spans="8:8" s="1" ht="15.75" customFormat="1" customHeight="1">
      <c r="A25" s="5"/>
      <c r="B25" s="16" t="s">
        <v>36</v>
      </c>
      <c r="C25" s="16"/>
      <c r="D25" s="16"/>
      <c r="E25" s="16"/>
      <c r="F25" s="16"/>
      <c r="G25" s="30"/>
      <c r="H25" s="30">
        <f>H23-H24</f>
        <v>22762.0</v>
      </c>
      <c r="I25" s="24"/>
      <c r="J25" s="25"/>
      <c r="K25" s="25"/>
      <c r="L25" s="25"/>
      <c r="M25" s="26"/>
    </row>
    <row r="26" spans="8:8" s="1" ht="15.75" customFormat="1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8:8" s="1" ht="15.75" customFormat="1">
      <c r="A27" s="31"/>
      <c r="B27" s="29" t="str">
        <f>CONCATENATE("Authorised by"&amp;" ",'[1]Database'!AF33)</f>
        <v>Authorised by </v>
      </c>
      <c r="C27" s="29"/>
      <c r="D27" s="29"/>
      <c r="E27" s="29"/>
      <c r="F27" s="29"/>
      <c r="G27" s="29" t="s">
        <v>37</v>
      </c>
      <c r="H27" s="29"/>
      <c r="I27" s="31" t="s">
        <v>38</v>
      </c>
      <c r="J27" s="31"/>
      <c r="K27" s="31"/>
      <c r="L27" s="31"/>
      <c r="M27" s="31"/>
    </row>
  </sheetData>
  <mergeCells count="28">
    <mergeCell ref="E21:F22"/>
    <mergeCell ref="B23:D23"/>
    <mergeCell ref="B24:F24"/>
    <mergeCell ref="B25:F25"/>
    <mergeCell ref="B27:F27"/>
    <mergeCell ref="G27:H27"/>
    <mergeCell ref="I10:M25"/>
    <mergeCell ref="E13:F14"/>
    <mergeCell ref="B20:D20"/>
    <mergeCell ref="B11:D11"/>
    <mergeCell ref="G6:H12"/>
    <mergeCell ref="G4:H4"/>
    <mergeCell ref="I4:M4"/>
    <mergeCell ref="B21:D22"/>
    <mergeCell ref="B7:D7"/>
    <mergeCell ref="C4:F4"/>
    <mergeCell ref="B5:F5"/>
    <mergeCell ref="B6:D6"/>
    <mergeCell ref="B18:D18"/>
    <mergeCell ref="A1:M1"/>
    <mergeCell ref="B19:D19"/>
    <mergeCell ref="B8:D8"/>
    <mergeCell ref="B13:D14"/>
    <mergeCell ref="B16:D16"/>
    <mergeCell ref="B17:D17"/>
    <mergeCell ref="B9:D9"/>
    <mergeCell ref="B10:D10"/>
    <mergeCell ref="B2:M3"/>
  </mergeCells>
  <dataValidations count="1">
    <dataValidation allowBlank="1" type="any" operator="between" errorStyle="stop" showInputMessage="1" promptTitle="Advance" prompt="ADVANCE iF ANY" showErrorMessage="1" sqref="H24"/>
  </dataValidations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N29"/>
  <sheetViews>
    <sheetView tabSelected="1" workbookViewId="0">
      <selection activeCell="B19" sqref="B19:D19"/>
    </sheetView>
  </sheetViews>
  <sheetFormatPr defaultRowHeight="15.0" defaultColWidth="10"/>
  <sheetData>
    <row r="1" spans="8:8" s="1" ht="49.5" customFormat="1" customHeight="1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8:8" s="1" ht="15.75" customFormat="1">
      <c r="A2" s="32"/>
      <c r="B2" s="6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8:8" s="1" ht="15.75" customFormat="1">
      <c r="A3" s="32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8:8" s="1" ht="15.75" customFormat="1">
      <c r="A4" s="32"/>
      <c r="B4" s="30" t="s">
        <v>1</v>
      </c>
      <c r="C4" s="13" t="s">
        <v>41</v>
      </c>
      <c r="D4" s="14"/>
      <c r="E4" s="14"/>
      <c r="F4" s="15"/>
      <c r="G4" s="16" t="s">
        <v>0</v>
      </c>
      <c r="H4" s="16"/>
      <c r="I4" s="16" t="s">
        <v>42</v>
      </c>
      <c r="J4" s="16"/>
      <c r="K4" s="16"/>
      <c r="L4" s="16"/>
      <c r="M4" s="16"/>
    </row>
    <row r="5" spans="8:8" s="1" ht="15.75" customFormat="1">
      <c r="A5" s="32" t="s">
        <v>2</v>
      </c>
      <c r="B5" s="16" t="s">
        <v>3</v>
      </c>
      <c r="C5" s="16"/>
      <c r="D5" s="16"/>
      <c r="E5" s="16"/>
      <c r="F5" s="16"/>
      <c r="G5" s="30" t="s">
        <v>4</v>
      </c>
      <c r="H5" s="30">
        <v>20000.0</v>
      </c>
      <c r="I5" s="30" t="s">
        <v>5</v>
      </c>
      <c r="J5" s="30" t="s">
        <v>6</v>
      </c>
      <c r="K5" s="30"/>
      <c r="L5" s="30"/>
      <c r="M5" s="30">
        <v>28.0</v>
      </c>
    </row>
    <row r="6" spans="8:8" s="1" ht="15.75" customFormat="1">
      <c r="A6" s="32" t="s">
        <v>7</v>
      </c>
      <c r="B6" s="16" t="s">
        <v>8</v>
      </c>
      <c r="C6" s="16"/>
      <c r="D6" s="16"/>
      <c r="E6" s="30" t="s">
        <v>4</v>
      </c>
      <c r="F6" s="30">
        <v>0.0</v>
      </c>
      <c r="G6" s="16"/>
      <c r="H6" s="16"/>
      <c r="I6" s="30" t="s">
        <v>9</v>
      </c>
      <c r="J6" s="30" t="s">
        <v>10</v>
      </c>
      <c r="K6" s="30"/>
      <c r="L6" s="30"/>
      <c r="M6" s="30">
        <v>0.0</v>
      </c>
    </row>
    <row r="7" spans="8:8" s="1" ht="15.75" customFormat="1">
      <c r="A7" s="32" t="s">
        <v>11</v>
      </c>
      <c r="B7" s="16" t="s">
        <v>12</v>
      </c>
      <c r="C7" s="16"/>
      <c r="D7" s="16"/>
      <c r="E7" s="30" t="s">
        <v>4</v>
      </c>
      <c r="F7" s="30">
        <v>5000.0</v>
      </c>
      <c r="G7" s="16"/>
      <c r="H7" s="16"/>
      <c r="I7" s="30"/>
      <c r="J7" s="30" t="s">
        <v>13</v>
      </c>
      <c r="K7" s="30"/>
      <c r="L7" s="30"/>
      <c r="M7" s="30">
        <v>0.0</v>
      </c>
    </row>
    <row r="8" spans="8:8" s="1" ht="15.75" customFormat="1">
      <c r="A8" s="32" t="s">
        <v>14</v>
      </c>
      <c r="B8" s="16" t="s">
        <v>15</v>
      </c>
      <c r="C8" s="16"/>
      <c r="D8" s="16"/>
      <c r="E8" s="30" t="s">
        <v>4</v>
      </c>
      <c r="F8" s="30">
        <v>0.0</v>
      </c>
      <c r="G8" s="16"/>
      <c r="H8" s="16"/>
      <c r="I8" s="30"/>
      <c r="J8" s="30" t="s">
        <v>16</v>
      </c>
      <c r="K8" s="30"/>
      <c r="L8" s="30"/>
      <c r="M8" s="30">
        <f>IF(M6&lt;=M7,0,M6-M7)</f>
        <v>0.0</v>
      </c>
    </row>
    <row r="9" spans="8:8" s="1" ht="15.75" customFormat="1">
      <c r="A9" s="32" t="s">
        <v>17</v>
      </c>
      <c r="B9" s="16" t="s">
        <v>18</v>
      </c>
      <c r="C9" s="16"/>
      <c r="D9" s="16"/>
      <c r="E9" s="30" t="s">
        <v>4</v>
      </c>
      <c r="F9" s="30">
        <v>0.0</v>
      </c>
      <c r="G9" s="16"/>
      <c r="H9" s="16"/>
      <c r="I9" s="30" t="s">
        <v>19</v>
      </c>
      <c r="J9" s="30" t="s">
        <v>20</v>
      </c>
      <c r="K9" s="30"/>
      <c r="L9" s="30"/>
      <c r="M9" s="30">
        <f>M5-M8</f>
        <v>28.0</v>
      </c>
    </row>
    <row r="10" spans="8:8" s="1" ht="15.75" customFormat="1">
      <c r="A10" s="32" t="s">
        <v>21</v>
      </c>
      <c r="B10" s="16" t="s">
        <v>22</v>
      </c>
      <c r="C10" s="16"/>
      <c r="D10" s="16"/>
      <c r="E10" s="30" t="s">
        <v>4</v>
      </c>
      <c r="F10" s="30">
        <v>0.0</v>
      </c>
      <c r="G10" s="16"/>
      <c r="H10" s="16"/>
      <c r="I10" s="17"/>
      <c r="J10" s="18"/>
      <c r="K10" s="18"/>
      <c r="L10" s="18"/>
      <c r="M10" s="19"/>
    </row>
    <row r="11" spans="8:8" s="1" ht="15.75" customFormat="1">
      <c r="A11" s="32" t="s">
        <v>23</v>
      </c>
      <c r="B11" s="16" t="s">
        <v>24</v>
      </c>
      <c r="C11" s="16"/>
      <c r="D11" s="16"/>
      <c r="E11" s="30" t="s">
        <v>4</v>
      </c>
      <c r="F11" s="30">
        <v>0.0</v>
      </c>
      <c r="G11" s="16"/>
      <c r="H11" s="16"/>
      <c r="I11" s="20"/>
      <c r="J11" s="21"/>
      <c r="K11" s="21"/>
      <c r="L11" s="21"/>
      <c r="M11" s="22"/>
    </row>
    <row r="12" spans="8:8" s="1" ht="15.75" customFormat="1">
      <c r="A12" s="32" t="s">
        <v>25</v>
      </c>
      <c r="B12" s="30" t="str">
        <f>'[1]Database'!V3</f>
        <v>TA</v>
      </c>
      <c r="C12" s="30"/>
      <c r="D12" s="30"/>
      <c r="E12" s="30" t="s">
        <v>4</v>
      </c>
      <c r="F12" s="30">
        <v>0.0</v>
      </c>
      <c r="G12" s="16"/>
      <c r="H12" s="16"/>
      <c r="I12" s="20"/>
      <c r="J12" s="21"/>
      <c r="K12" s="21"/>
      <c r="L12" s="21"/>
      <c r="M12" s="22"/>
    </row>
    <row r="13" spans="8:8" s="1" ht="15.75" customFormat="1">
      <c r="A13" s="32"/>
      <c r="B13" s="16" t="s">
        <v>26</v>
      </c>
      <c r="C13" s="16"/>
      <c r="D13" s="16"/>
      <c r="E13" s="16"/>
      <c r="F13" s="16"/>
      <c r="G13" s="30" t="s">
        <v>4</v>
      </c>
      <c r="H13" s="30">
        <f>SUM(F6:F12)</f>
        <v>5000.0</v>
      </c>
      <c r="I13" s="20"/>
      <c r="J13" s="21"/>
      <c r="K13" s="21"/>
      <c r="L13" s="21"/>
      <c r="M13" s="22"/>
    </row>
    <row r="14" spans="8:8" s="1" ht="15.75" customFormat="1">
      <c r="A14" s="32"/>
      <c r="B14" s="16"/>
      <c r="C14" s="16"/>
      <c r="D14" s="16"/>
      <c r="E14" s="16"/>
      <c r="F14" s="16"/>
      <c r="G14" s="30"/>
      <c r="H14" s="30">
        <f>H5+H13</f>
        <v>25000.0</v>
      </c>
      <c r="I14" s="20"/>
      <c r="J14" s="21"/>
      <c r="K14" s="21"/>
      <c r="L14" s="21"/>
      <c r="M14" s="22"/>
    </row>
    <row r="15" spans="8:8" s="1" ht="15.75" customFormat="1">
      <c r="A15" s="32"/>
      <c r="B15" s="30" t="s">
        <v>27</v>
      </c>
      <c r="C15" s="30"/>
      <c r="D15" s="30"/>
      <c r="E15" s="30"/>
      <c r="F15" s="30"/>
      <c r="G15" s="30"/>
      <c r="H15" s="30"/>
      <c r="I15" s="20"/>
      <c r="J15" s="21"/>
      <c r="K15" s="21"/>
      <c r="L15" s="21"/>
      <c r="M15" s="22"/>
    </row>
    <row r="16" spans="8:8" s="1" ht="15.75" customFormat="1">
      <c r="A16" s="32"/>
      <c r="B16" s="16" t="s">
        <v>28</v>
      </c>
      <c r="C16" s="16"/>
      <c r="D16" s="16"/>
      <c r="E16" s="30" t="s">
        <v>4</v>
      </c>
      <c r="F16" s="30">
        <v>1800.0</v>
      </c>
      <c r="G16" s="30"/>
      <c r="H16" s="30"/>
      <c r="I16" s="20"/>
      <c r="J16" s="21"/>
      <c r="K16" s="21"/>
      <c r="L16" s="21"/>
      <c r="M16" s="22"/>
    </row>
    <row r="17" spans="8:8" s="1" ht="15.75" customFormat="1">
      <c r="A17" s="32"/>
      <c r="B17" s="16" t="s">
        <v>29</v>
      </c>
      <c r="C17" s="16"/>
      <c r="D17" s="16"/>
      <c r="E17" s="30" t="s">
        <v>4</v>
      </c>
      <c r="F17" s="30">
        <v>0.0</v>
      </c>
      <c r="G17" s="30"/>
      <c r="H17" s="30"/>
      <c r="I17" s="20"/>
      <c r="J17" s="21"/>
      <c r="K17" s="21"/>
      <c r="L17" s="21"/>
      <c r="M17" s="22"/>
    </row>
    <row r="18" spans="8:8" s="1" ht="16.4" customFormat="1">
      <c r="A18" s="32"/>
      <c r="B18" s="16" t="s">
        <v>47</v>
      </c>
      <c r="C18" s="16"/>
      <c r="D18" s="16"/>
      <c r="E18" s="30" t="s">
        <v>4</v>
      </c>
      <c r="F18" s="30">
        <v>438.0</v>
      </c>
      <c r="G18" s="30"/>
      <c r="H18" s="30"/>
      <c r="I18" s="20"/>
      <c r="J18" s="21"/>
      <c r="K18" s="21"/>
      <c r="L18" s="21"/>
      <c r="M18" s="22"/>
    </row>
    <row r="19" spans="8:8" s="1" ht="15.75" customFormat="1">
      <c r="A19" s="32"/>
      <c r="B19" s="16" t="s">
        <v>31</v>
      </c>
      <c r="C19" s="16"/>
      <c r="D19" s="16"/>
      <c r="E19" s="30" t="s">
        <v>4</v>
      </c>
      <c r="F19" s="30">
        <v>0.0</v>
      </c>
      <c r="G19" s="30"/>
      <c r="H19" s="30"/>
      <c r="I19" s="20"/>
      <c r="J19" s="21"/>
      <c r="K19" s="21"/>
      <c r="L19" s="21"/>
      <c r="M19" s="22"/>
    </row>
    <row r="20" spans="8:8" s="1" ht="15.75" customFormat="1">
      <c r="A20" s="32"/>
      <c r="B20" s="16" t="s">
        <v>32</v>
      </c>
      <c r="C20" s="16"/>
      <c r="D20" s="16"/>
      <c r="E20" s="30"/>
      <c r="F20" s="30">
        <f>SUM(F16:F19)</f>
        <v>2238.0</v>
      </c>
      <c r="G20" s="30"/>
      <c r="H20" s="30"/>
      <c r="I20" s="20"/>
      <c r="J20" s="21"/>
      <c r="K20" s="21"/>
      <c r="L20" s="21"/>
      <c r="M20" s="22"/>
    </row>
    <row r="21" spans="8:8" s="1" ht="15.75" customFormat="1">
      <c r="A21" s="32"/>
      <c r="B21" s="16" t="s">
        <v>32</v>
      </c>
      <c r="C21" s="16"/>
      <c r="D21" s="16"/>
      <c r="E21" s="16"/>
      <c r="F21" s="16"/>
      <c r="G21" s="30" t="s">
        <v>4</v>
      </c>
      <c r="H21" s="30">
        <f>F20</f>
        <v>2238.0</v>
      </c>
      <c r="I21" s="20"/>
      <c r="J21" s="21"/>
      <c r="K21" s="21"/>
      <c r="L21" s="21"/>
      <c r="M21" s="22"/>
    </row>
    <row r="22" spans="8:8" s="1" ht="15.75" customFormat="1">
      <c r="A22" s="32"/>
      <c r="B22" s="16"/>
      <c r="C22" s="16"/>
      <c r="D22" s="16"/>
      <c r="E22" s="16"/>
      <c r="F22" s="16"/>
      <c r="G22" s="30"/>
      <c r="H22" s="30"/>
      <c r="I22" s="20"/>
      <c r="J22" s="21"/>
      <c r="K22" s="21"/>
      <c r="L22" s="21"/>
      <c r="M22" s="22"/>
    </row>
    <row r="23" spans="8:8" s="1" ht="15.75" customFormat="1">
      <c r="A23" s="32"/>
      <c r="B23" s="16" t="s">
        <v>33</v>
      </c>
      <c r="C23" s="16"/>
      <c r="D23" s="16"/>
      <c r="E23" s="30"/>
      <c r="F23" s="30"/>
      <c r="G23" s="30"/>
      <c r="H23" s="30">
        <f>H14-H21</f>
        <v>22762.0</v>
      </c>
      <c r="I23" s="20"/>
      <c r="J23" s="21"/>
      <c r="K23" s="21"/>
      <c r="L23" s="21"/>
      <c r="M23" s="22"/>
    </row>
    <row r="24" spans="8:8" s="1" ht="15.75" customFormat="1" customHeight="1">
      <c r="A24" s="32"/>
      <c r="B24" s="16" t="s">
        <v>34</v>
      </c>
      <c r="C24" s="16"/>
      <c r="D24" s="16"/>
      <c r="E24" s="16"/>
      <c r="F24" s="16"/>
      <c r="G24" s="30" t="s">
        <v>35</v>
      </c>
      <c r="H24" s="30">
        <v>0.0</v>
      </c>
      <c r="I24" s="20"/>
      <c r="J24" s="21"/>
      <c r="K24" s="21"/>
      <c r="L24" s="21"/>
      <c r="M24" s="22"/>
    </row>
    <row r="25" spans="8:8" s="1" ht="15.75" customFormat="1" customHeight="1">
      <c r="A25" s="32"/>
      <c r="B25" s="16" t="s">
        <v>36</v>
      </c>
      <c r="C25" s="16"/>
      <c r="D25" s="16"/>
      <c r="E25" s="16"/>
      <c r="F25" s="16"/>
      <c r="G25" s="30"/>
      <c r="H25" s="30">
        <f>H23-H24</f>
        <v>22762.0</v>
      </c>
      <c r="I25" s="24"/>
      <c r="J25" s="25"/>
      <c r="K25" s="25"/>
      <c r="L25" s="25"/>
      <c r="M25" s="26"/>
    </row>
    <row r="26" spans="8:8" s="1" ht="15.75" customFormat="1">
      <c r="A26" s="3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8:8" s="1" ht="15.75" customFormat="1">
      <c r="A27" s="33"/>
      <c r="B27" s="29" t="str">
        <f>CONCATENATE("Authorised by"&amp;" ",'[1]Database'!AF4)</f>
        <v>Authorised by Managing Director</v>
      </c>
      <c r="C27" s="29"/>
      <c r="D27" s="29"/>
      <c r="E27" s="29"/>
      <c r="F27" s="29"/>
      <c r="G27" s="29" t="s">
        <v>37</v>
      </c>
      <c r="H27" s="29"/>
      <c r="I27" s="33" t="s">
        <v>38</v>
      </c>
      <c r="J27" s="33"/>
      <c r="K27" s="33"/>
      <c r="L27" s="33"/>
      <c r="M27" s="33"/>
    </row>
    <row r="28" spans="8:8" s="1" ht="15.75" customForma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8:8" s="1" ht="15.75" customForma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</sheetData>
  <mergeCells count="28">
    <mergeCell ref="E13:F14"/>
    <mergeCell ref="B16:D16"/>
    <mergeCell ref="G6:H12"/>
    <mergeCell ref="B5:F5"/>
    <mergeCell ref="A1:M1"/>
    <mergeCell ref="B2:M3"/>
    <mergeCell ref="I4:M4"/>
    <mergeCell ref="B6:D6"/>
    <mergeCell ref="E21:F22"/>
    <mergeCell ref="B23:D23"/>
    <mergeCell ref="I10:M25"/>
    <mergeCell ref="B7:D7"/>
    <mergeCell ref="G4:H4"/>
    <mergeCell ref="B20:D20"/>
    <mergeCell ref="G27:H27"/>
    <mergeCell ref="B8:D8"/>
    <mergeCell ref="C4:F4"/>
    <mergeCell ref="B27:F27"/>
    <mergeCell ref="B9:D9"/>
    <mergeCell ref="B25:F25"/>
    <mergeCell ref="B24:F24"/>
    <mergeCell ref="B10:D10"/>
    <mergeCell ref="B21:D22"/>
    <mergeCell ref="B11:D11"/>
    <mergeCell ref="B13:D14"/>
    <mergeCell ref="B17:D17"/>
    <mergeCell ref="B18:D18"/>
    <mergeCell ref="B19:D19"/>
  </mergeCells>
  <dataValidations count="1">
    <dataValidation allowBlank="1" type="any" operator="between" errorStyle="stop" showInputMessage="1" promptTitle="Advance" prompt="ADVANCE iF ANY" showErrorMessage="1" sqref="H24"/>
  </dataValidation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abc</dc:creator>
  <cp:lastModifiedBy>Guest</cp:lastModifiedBy>
  <dcterms:created xsi:type="dcterms:W3CDTF">2018-07-18T04:26:03Z</dcterms:created>
  <dcterms:modified xsi:type="dcterms:W3CDTF">2019-03-14T09:46:14Z</dcterms:modified>
</cp:coreProperties>
</file>